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Licitación Pública/02. ENJ-CCC-LPN-2025-002 Cont. serv. limpieza por 3 años/Anexos/"/>
    </mc:Choice>
  </mc:AlternateContent>
  <xr:revisionPtr revIDLastSave="230" documentId="13_ncr:1_{BEB00232-D12B-456B-94B7-CC9712791366}" xr6:coauthVersionLast="47" xr6:coauthVersionMax="47" xr10:uidLastSave="{33520982-3460-49B5-B347-2FD55137E6DD}"/>
  <workbookProtection workbookAlgorithmName="SHA-512" workbookHashValue="cf/ISbtmTR5l6kSHUsOgBr9K3TFBcLpMYQab9XzY9IR2t+BWgnQOndf6Jm+1yBoiveOJ0o1msvoCAHhiasJKog==" workbookSaltValue="2IfoIPZ8pi+22z4Wuix0Lw==" workbookSpinCount="100000" lockStructure="1"/>
  <bookViews>
    <workbookView xWindow="-120" yWindow="-120" windowWidth="29040" windowHeight="15840" xr2:uid="{00000000-000D-0000-FFFF-FFFF00000000}"/>
  </bookViews>
  <sheets>
    <sheet name="Landscape" sheetId="1" r:id="rId1"/>
  </sheets>
  <definedNames>
    <definedName name="_xlnm._FilterDatabase" localSheetId="0" hidden="1">Landscape!$A$9:$N$16</definedName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L18" i="1"/>
  <c r="N18" i="1" s="1"/>
  <c r="L17" i="1"/>
  <c r="M17" i="1" s="1"/>
  <c r="L16" i="1"/>
  <c r="M16" i="1" s="1"/>
  <c r="M18" i="1" l="1"/>
  <c r="N17" i="1"/>
  <c r="N16" i="1"/>
  <c r="L11" i="1" l="1"/>
  <c r="M11" i="1" l="1"/>
  <c r="N11" i="1"/>
  <c r="N13" i="1" s="1"/>
  <c r="N14" i="1" l="1"/>
</calcChain>
</file>

<file path=xl/sharedStrings.xml><?xml version="1.0" encoding="utf-8"?>
<sst xmlns="http://schemas.openxmlformats.org/spreadsheetml/2006/main" count="37" uniqueCount="33">
  <si>
    <t>OFERTA ECONOMICA</t>
  </si>
  <si>
    <t>Nombre del proceso:</t>
  </si>
  <si>
    <t>Referencia</t>
  </si>
  <si>
    <t>Nombre del oferente:</t>
  </si>
  <si>
    <t>RNC/Cédula</t>
  </si>
  <si>
    <t>Fecha</t>
  </si>
  <si>
    <t>RPE</t>
  </si>
  <si>
    <t>Descripción del servicio</t>
  </si>
  <si>
    <t>Tipo de servicio</t>
  </si>
  <si>
    <t>Unidad de medida</t>
  </si>
  <si>
    <t>Cant</t>
  </si>
  <si>
    <t>Precio unitario al mes sin impuestos</t>
  </si>
  <si>
    <t>ITBIS %</t>
  </si>
  <si>
    <t>ITBIS RD$</t>
  </si>
  <si>
    <t>Recurrente-ordinario</t>
  </si>
  <si>
    <t>Servicio al mes</t>
  </si>
  <si>
    <t>VALOR TOTAL DEL LOTE POR UN (1) AÑO RD$</t>
  </si>
  <si>
    <t>VALOR TOTAL DEL ÍTEM POR TRES (3) AÑOS RD$</t>
  </si>
  <si>
    <t>Imprevisto-ocasional</t>
  </si>
  <si>
    <t>Jornada ocho (8) hora al día por persona</t>
  </si>
  <si>
    <t>VALOR TOTAL DEL LOTE 2 RD$</t>
  </si>
  <si>
    <t>VALOR TOTAL DE LA OFERTA EN 
NÚMEROS EN RD$</t>
  </si>
  <si>
    <t>Nombre y firma del representante legal</t>
  </si>
  <si>
    <t>Sello de la empresa</t>
  </si>
  <si>
    <t>Precio unitario (al mes) con impuestos</t>
  </si>
  <si>
    <t>Lote</t>
  </si>
  <si>
    <t>Contratación de los servicios de higienización, conserjería, apoyo logístico y jardinería para la Escuela Nacional de la Judicatura</t>
  </si>
  <si>
    <t>ENJ-CCC-LPN-2025-002</t>
  </si>
  <si>
    <r>
      <t>Servicios ordinario (</t>
    </r>
    <r>
      <rPr>
        <b/>
        <sz val="12"/>
        <color theme="1"/>
        <rFont val="Montserrat"/>
      </rPr>
      <t>recurrente</t>
    </r>
    <r>
      <rPr>
        <sz val="12"/>
        <color theme="1"/>
        <rFont val="Montserrat"/>
      </rPr>
      <t>) de higienización, conserjería, apoyo logístico y jardinería para la Escuela Nacional de la Judicatura.</t>
    </r>
  </si>
  <si>
    <r>
      <t>Servicios ocasional (no recurrente) de higienización, conserjería y apoyo logístico para la Escuela Nacional de la Judicatura (este servicio será a requerimiento por persona hasta agotar el monto contratado).</t>
    </r>
    <r>
      <rPr>
        <b/>
        <sz val="12"/>
        <color theme="1"/>
        <rFont val="Montserrat"/>
      </rPr>
      <t xml:space="preserve"> Indicar precio del apoyo logistico (utility)</t>
    </r>
    <r>
      <rPr>
        <sz val="12"/>
        <color theme="1"/>
        <rFont val="Montserrat"/>
      </rPr>
      <t>, incluyendo el estimado de materiales a consumir.</t>
    </r>
  </si>
  <si>
    <r>
      <t>Servicios ocasional (</t>
    </r>
    <r>
      <rPr>
        <b/>
        <sz val="12"/>
        <color rgb="FF000000"/>
        <rFont val="Montserrat"/>
      </rPr>
      <t>no recurrente</t>
    </r>
    <r>
      <rPr>
        <sz val="12"/>
        <color rgb="FF000000"/>
        <rFont val="Montserrat"/>
      </rPr>
      <t>) de higienización, conserjería y apoyo logístico para la Escuela Nacional de la Judicatura (este servicio será a requerimiento por persona hasta agotar el monto contratado).</t>
    </r>
    <r>
      <rPr>
        <b/>
        <sz val="12"/>
        <color rgb="FF000000"/>
        <rFont val="Montserrat"/>
      </rPr>
      <t xml:space="preserve"> </t>
    </r>
    <r>
      <rPr>
        <b/>
        <u/>
        <sz val="12"/>
        <color rgb="FF000000"/>
        <rFont val="Montserrat"/>
      </rPr>
      <t>Indicar precio del conserje</t>
    </r>
    <r>
      <rPr>
        <u/>
        <sz val="12"/>
        <color rgb="FF000000"/>
        <rFont val="Montserrat"/>
      </rPr>
      <t>, incluyendo el estimado de materiales a consumir</t>
    </r>
    <r>
      <rPr>
        <sz val="12"/>
        <color rgb="FF000000"/>
        <rFont val="Montserrat"/>
      </rPr>
      <t>.</t>
    </r>
  </si>
  <si>
    <r>
      <t>Servicios ocasional (</t>
    </r>
    <r>
      <rPr>
        <b/>
        <sz val="12"/>
        <color theme="1"/>
        <rFont val="Montserrat"/>
      </rPr>
      <t>no recurrente</t>
    </r>
    <r>
      <rPr>
        <sz val="12"/>
        <color theme="1"/>
        <rFont val="Montserrat"/>
      </rPr>
      <t xml:space="preserve">) de higienización, conserjería y apoyo logístico para la Escuela Nacional de la Judicatura (este servicio será a requerimiento por persona hasta agotar el monto contratado). </t>
    </r>
    <r>
      <rPr>
        <b/>
        <u/>
        <sz val="12"/>
        <color theme="1"/>
        <rFont val="Montserrat"/>
      </rPr>
      <t>Indicar precio del supervisor/a</t>
    </r>
    <r>
      <rPr>
        <sz val="12"/>
        <color theme="1"/>
        <rFont val="Montserrat"/>
      </rPr>
      <t>.</t>
    </r>
  </si>
  <si>
    <t>VALOR TOTAL DE LA OFERTA EN LETRAS PARA LOS LOTES 1 Y 2 (DEBE CONTENER LOS IMPUESTOS INCLUIDOS)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</si>
</sst>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_(&quot;RD$&quot;* #,##0.00_);_(&quot;RD$&quot;* \(#,##0.00\);_(&quot;RD$&quot;* &quot;-&quot;??_);_(@_)"/>
    <numFmt numFmtId="165" formatCode="[$-1C0A]d&quot; de &quot;mmmm&quot; de &quot;yyyy;@"/>
  </numFmts>
  <fonts count="16" x14ac:knownFonts="1">
    <font>
      <sz val="11"/>
      <color theme="1"/>
      <name val="Calibri"/>
    </font>
    <font>
      <b/>
      <sz val="14"/>
      <color theme="1"/>
      <name val="Montserrat"/>
    </font>
    <font>
      <sz val="10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1"/>
      <name val="Montserrat"/>
    </font>
    <font>
      <sz val="7"/>
      <name val="Montserrat"/>
    </font>
    <font>
      <sz val="7"/>
      <color theme="1"/>
      <name val="Montserrat"/>
    </font>
    <font>
      <sz val="12"/>
      <color theme="1"/>
      <name val="Montserrat"/>
    </font>
    <font>
      <b/>
      <sz val="12"/>
      <color theme="1"/>
      <name val="Montserrat"/>
    </font>
    <font>
      <sz val="12"/>
      <color rgb="FF3B3838"/>
      <name val="Montserrat"/>
    </font>
    <font>
      <sz val="12"/>
      <color rgb="FF000000"/>
      <name val="Montserrat"/>
    </font>
    <font>
      <b/>
      <sz val="12"/>
      <color rgb="FF000000"/>
      <name val="Montserrat"/>
    </font>
    <font>
      <b/>
      <u/>
      <sz val="12"/>
      <color rgb="FF000000"/>
      <name val="Montserrat"/>
    </font>
    <font>
      <u/>
      <sz val="12"/>
      <color rgb="FF000000"/>
      <name val="Montserrat"/>
    </font>
    <font>
      <b/>
      <u/>
      <sz val="12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5" fillId="4" borderId="21" xfId="0" applyNumberFormat="1" applyFont="1" applyFill="1" applyBorder="1" applyAlignment="1" applyProtection="1">
      <alignment vertical="center"/>
      <protection locked="0"/>
    </xf>
    <xf numFmtId="9" fontId="5" fillId="4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33" xfId="0" applyFont="1" applyBorder="1" applyAlignment="1" applyProtection="1">
      <alignment vertical="center" wrapText="1"/>
      <protection locked="0"/>
    </xf>
    <xf numFmtId="7" fontId="5" fillId="4" borderId="21" xfId="0" applyNumberFormat="1" applyFont="1" applyFill="1" applyBorder="1" applyAlignment="1" applyProtection="1">
      <alignment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165" fontId="3" fillId="0" borderId="32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left" vertical="center"/>
    </xf>
    <xf numFmtId="0" fontId="4" fillId="0" borderId="27" xfId="0" applyFont="1" applyBorder="1" applyProtection="1"/>
    <xf numFmtId="0" fontId="3" fillId="3" borderId="27" xfId="0" applyFont="1" applyFill="1" applyBorder="1" applyAlignment="1" applyProtection="1">
      <alignment horizontal="left" vertical="center" wrapText="1"/>
    </xf>
    <xf numFmtId="0" fontId="3" fillId="3" borderId="27" xfId="0" applyFont="1" applyFill="1" applyBorder="1" applyAlignment="1" applyProtection="1">
      <alignment vertical="center" wrapText="1"/>
    </xf>
    <xf numFmtId="0" fontId="3" fillId="2" borderId="27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left" vertical="center"/>
    </xf>
    <xf numFmtId="0" fontId="4" fillId="0" borderId="25" xfId="0" applyFont="1" applyBorder="1" applyProtection="1"/>
    <xf numFmtId="0" fontId="3" fillId="0" borderId="25" xfId="0" applyFont="1" applyBorder="1" applyAlignment="1" applyProtection="1">
      <alignment horizontal="left" vertical="center" wrapText="1"/>
    </xf>
    <xf numFmtId="0" fontId="3" fillId="2" borderId="25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left" vertical="center"/>
    </xf>
    <xf numFmtId="0" fontId="4" fillId="0" borderId="32" xfId="0" applyFont="1" applyBorder="1" applyProtection="1"/>
    <xf numFmtId="0" fontId="3" fillId="0" borderId="32" xfId="0" applyFont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Protection="1"/>
    <xf numFmtId="0" fontId="5" fillId="3" borderId="20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left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164" fontId="5" fillId="4" borderId="21" xfId="0" applyNumberFormat="1" applyFont="1" applyFill="1" applyBorder="1" applyAlignment="1" applyProtection="1">
      <alignment vertical="center"/>
    </xf>
    <xf numFmtId="164" fontId="5" fillId="3" borderId="21" xfId="0" applyNumberFormat="1" applyFont="1" applyFill="1" applyBorder="1" applyAlignment="1" applyProtection="1">
      <alignment vertical="center"/>
    </xf>
    <xf numFmtId="164" fontId="5" fillId="3" borderId="2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Protection="1"/>
    <xf numFmtId="0" fontId="3" fillId="3" borderId="3" xfId="0" applyFont="1" applyFill="1" applyBorder="1" applyAlignment="1" applyProtection="1">
      <alignment horizontal="right" vertical="center" wrapText="1"/>
    </xf>
    <xf numFmtId="0" fontId="3" fillId="3" borderId="4" xfId="0" applyFont="1" applyFill="1" applyBorder="1" applyAlignment="1" applyProtection="1">
      <alignment horizontal="right" vertical="center" wrapText="1"/>
    </xf>
    <xf numFmtId="0" fontId="3" fillId="3" borderId="14" xfId="0" applyFont="1" applyFill="1" applyBorder="1" applyAlignment="1" applyProtection="1">
      <alignment horizontal="right" vertical="center" wrapText="1"/>
    </xf>
    <xf numFmtId="164" fontId="3" fillId="3" borderId="13" xfId="0" applyNumberFormat="1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vertical="center" wrapText="1"/>
    </xf>
    <xf numFmtId="0" fontId="4" fillId="5" borderId="20" xfId="0" applyFont="1" applyFill="1" applyBorder="1" applyAlignment="1" applyProtection="1">
      <alignment horizontal="center" vertical="center"/>
    </xf>
    <xf numFmtId="0" fontId="11" fillId="3" borderId="21" xfId="0" applyFont="1" applyFill="1" applyBorder="1" applyAlignment="1" applyProtection="1">
      <alignment horizontal="justify" vertical="center" wrapText="1"/>
    </xf>
    <xf numFmtId="0" fontId="8" fillId="3" borderId="21" xfId="0" applyFont="1" applyFill="1" applyBorder="1" applyAlignment="1" applyProtection="1">
      <alignment horizontal="justify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0" borderId="4" xfId="0" applyFont="1" applyBorder="1" applyProtection="1"/>
    <xf numFmtId="0" fontId="4" fillId="0" borderId="14" xfId="0" applyFont="1" applyBorder="1" applyProtection="1"/>
    <xf numFmtId="0" fontId="3" fillId="3" borderId="15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0" borderId="17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6" fillId="0" borderId="10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wrapText="1"/>
    </xf>
    <xf numFmtId="0" fontId="7" fillId="0" borderId="10" xfId="0" applyFont="1" applyBorder="1" applyAlignment="1" applyProtection="1">
      <alignment horizontal="center" wrapText="1"/>
    </xf>
    <xf numFmtId="0" fontId="7" fillId="0" borderId="11" xfId="0" applyFont="1" applyBorder="1" applyAlignment="1" applyProtection="1">
      <alignment horizontal="center" wrapText="1"/>
    </xf>
    <xf numFmtId="0" fontId="7" fillId="0" borderId="12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554182</xdr:colOff>
      <xdr:row>3</xdr:row>
      <xdr:rowOff>217178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1C8A9E-A5BD-BCF5-4330-76EFEE0E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5682" cy="89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9"/>
  <sheetViews>
    <sheetView showGridLines="0" tabSelected="1" zoomScaleNormal="100" zoomScaleSheetLayoutView="110" workbookViewId="0">
      <selection activeCell="I18" sqref="I18"/>
    </sheetView>
  </sheetViews>
  <sheetFormatPr baseColWidth="10" defaultColWidth="14.42578125" defaultRowHeight="15" customHeight="1" x14ac:dyDescent="0.3"/>
  <cols>
    <col min="1" max="1" width="8.5703125" style="19" customWidth="1"/>
    <col min="2" max="2" width="18.5703125" style="19" customWidth="1"/>
    <col min="3" max="4" width="6.85546875" style="19" customWidth="1"/>
    <col min="5" max="5" width="24.7109375" style="19" customWidth="1"/>
    <col min="6" max="6" width="15" style="19" bestFit="1" customWidth="1"/>
    <col min="7" max="7" width="12.7109375" style="19" bestFit="1" customWidth="1"/>
    <col min="8" max="8" width="9.28515625" style="19" bestFit="1" customWidth="1"/>
    <col min="9" max="9" width="23.7109375" style="19" bestFit="1" customWidth="1"/>
    <col min="10" max="10" width="16.140625" style="19" hidden="1" customWidth="1"/>
    <col min="11" max="11" width="8.7109375" style="19" customWidth="1"/>
    <col min="12" max="12" width="19.7109375" style="19" bestFit="1" customWidth="1"/>
    <col min="13" max="13" width="16.42578125" style="19" hidden="1" customWidth="1"/>
    <col min="14" max="14" width="27.5703125" style="19" customWidth="1"/>
    <col min="15" max="15" width="15.140625" style="19" customWidth="1"/>
    <col min="16" max="16384" width="14.42578125" style="19"/>
  </cols>
  <sheetData>
    <row r="2" spans="1:14" ht="18.75" customHeight="1" x14ac:dyDescent="0.3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8.75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8.75" customHeight="1" thickBot="1" x14ac:dyDescent="0.35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62.25" customHeight="1" x14ac:dyDescent="0.35">
      <c r="A5" s="22" t="s">
        <v>1</v>
      </c>
      <c r="B5" s="23"/>
      <c r="C5" s="24" t="s">
        <v>26</v>
      </c>
      <c r="D5" s="24"/>
      <c r="E5" s="24"/>
      <c r="F5" s="24"/>
      <c r="G5" s="24"/>
      <c r="H5" s="24"/>
      <c r="I5" s="24"/>
      <c r="J5" s="25"/>
      <c r="K5" s="26" t="s">
        <v>2</v>
      </c>
      <c r="L5" s="23"/>
      <c r="M5" s="25"/>
      <c r="N5" s="27" t="s">
        <v>27</v>
      </c>
    </row>
    <row r="6" spans="1:14" ht="27" customHeight="1" x14ac:dyDescent="0.35">
      <c r="A6" s="28" t="s">
        <v>3</v>
      </c>
      <c r="B6" s="29"/>
      <c r="C6" s="17"/>
      <c r="D6" s="17"/>
      <c r="E6" s="17"/>
      <c r="F6" s="17"/>
      <c r="G6" s="17"/>
      <c r="H6" s="17"/>
      <c r="I6" s="17"/>
      <c r="J6" s="30"/>
      <c r="K6" s="31" t="s">
        <v>4</v>
      </c>
      <c r="L6" s="29"/>
      <c r="M6" s="30"/>
      <c r="N6" s="3"/>
    </row>
    <row r="7" spans="1:14" ht="27" customHeight="1" thickBot="1" x14ac:dyDescent="0.4">
      <c r="A7" s="32" t="s">
        <v>5</v>
      </c>
      <c r="B7" s="33"/>
      <c r="C7" s="18"/>
      <c r="D7" s="18"/>
      <c r="E7" s="18"/>
      <c r="F7" s="18"/>
      <c r="G7" s="18"/>
      <c r="H7" s="18"/>
      <c r="I7" s="18"/>
      <c r="J7" s="34"/>
      <c r="K7" s="35" t="s">
        <v>6</v>
      </c>
      <c r="L7" s="33"/>
      <c r="M7" s="34"/>
      <c r="N7" s="4"/>
    </row>
    <row r="8" spans="1:14" ht="5.25" customHeight="1" thickBot="1" x14ac:dyDescent="0.35">
      <c r="A8" s="36"/>
      <c r="B8" s="36"/>
      <c r="C8" s="36"/>
      <c r="D8" s="36"/>
      <c r="E8" s="36"/>
      <c r="F8" s="36"/>
      <c r="G8" s="37"/>
      <c r="H8" s="37"/>
      <c r="I8" s="37"/>
      <c r="J8" s="37"/>
      <c r="K8" s="37"/>
      <c r="L8" s="37"/>
      <c r="M8" s="37"/>
      <c r="N8" s="37"/>
    </row>
    <row r="9" spans="1:14" ht="36.75" thickBot="1" x14ac:dyDescent="0.35">
      <c r="A9" s="38" t="s">
        <v>25</v>
      </c>
      <c r="B9" s="39" t="s">
        <v>7</v>
      </c>
      <c r="C9" s="40"/>
      <c r="D9" s="40"/>
      <c r="E9" s="41"/>
      <c r="F9" s="42" t="s">
        <v>8</v>
      </c>
      <c r="G9" s="42" t="s">
        <v>9</v>
      </c>
      <c r="H9" s="42" t="s">
        <v>10</v>
      </c>
      <c r="I9" s="42" t="s">
        <v>11</v>
      </c>
      <c r="J9" s="42"/>
      <c r="K9" s="42" t="s">
        <v>12</v>
      </c>
      <c r="L9" s="42" t="s">
        <v>13</v>
      </c>
      <c r="M9" s="42"/>
      <c r="N9" s="43" t="s">
        <v>24</v>
      </c>
    </row>
    <row r="10" spans="1:14" ht="5.25" customHeight="1" thickBot="1" x14ac:dyDescent="0.4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4" ht="77.25" customHeight="1" thickBot="1" x14ac:dyDescent="0.35">
      <c r="A11" s="46">
        <v>1</v>
      </c>
      <c r="B11" s="47" t="s">
        <v>28</v>
      </c>
      <c r="C11" s="47"/>
      <c r="D11" s="47"/>
      <c r="E11" s="47"/>
      <c r="F11" s="48" t="s">
        <v>14</v>
      </c>
      <c r="G11" s="48" t="s">
        <v>15</v>
      </c>
      <c r="H11" s="49">
        <v>1</v>
      </c>
      <c r="I11" s="5"/>
      <c r="J11" s="50"/>
      <c r="K11" s="2"/>
      <c r="L11" s="51">
        <f t="shared" ref="L11" si="0">I11*K11</f>
        <v>0</v>
      </c>
      <c r="M11" s="51">
        <f t="shared" ref="M11" si="1">H11*L11</f>
        <v>0</v>
      </c>
      <c r="N11" s="52">
        <f t="shared" ref="N11" si="2">I11+L11</f>
        <v>0</v>
      </c>
    </row>
    <row r="12" spans="1:14" ht="5.25" customHeight="1" thickBot="1" x14ac:dyDescent="0.4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29.25" customHeight="1" thickBot="1" x14ac:dyDescent="0.4">
      <c r="A13" s="55" t="s">
        <v>16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7"/>
      <c r="M13" s="54"/>
      <c r="N13" s="58">
        <f>+N11*12</f>
        <v>0</v>
      </c>
    </row>
    <row r="14" spans="1:14" ht="28.5" customHeight="1" thickBot="1" x14ac:dyDescent="0.35">
      <c r="A14" s="55" t="s">
        <v>17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59"/>
      <c r="N14" s="58">
        <f>+N13*3</f>
        <v>0</v>
      </c>
    </row>
    <row r="15" spans="1:14" ht="5.25" customHeight="1" thickBot="1" x14ac:dyDescent="0.4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ht="133.5" customHeight="1" x14ac:dyDescent="0.3">
      <c r="A16" s="60">
        <v>2.1</v>
      </c>
      <c r="B16" s="61" t="s">
        <v>30</v>
      </c>
      <c r="C16" s="62"/>
      <c r="D16" s="62"/>
      <c r="E16" s="62"/>
      <c r="F16" s="48" t="s">
        <v>18</v>
      </c>
      <c r="G16" s="48" t="s">
        <v>19</v>
      </c>
      <c r="H16" s="49">
        <v>1</v>
      </c>
      <c r="I16" s="1"/>
      <c r="J16" s="50"/>
      <c r="K16" s="2"/>
      <c r="L16" s="51">
        <f t="shared" ref="L16:L17" si="3">I16*K16</f>
        <v>0</v>
      </c>
      <c r="M16" s="51">
        <f t="shared" ref="M16:M17" si="4">H16*L16</f>
        <v>0</v>
      </c>
      <c r="N16" s="52">
        <f t="shared" ref="N16:N17" si="5">I16+L16</f>
        <v>0</v>
      </c>
    </row>
    <row r="17" spans="1:14" ht="133.5" customHeight="1" thickBot="1" x14ac:dyDescent="0.35">
      <c r="A17" s="60">
        <v>2.2000000000000002</v>
      </c>
      <c r="B17" s="62" t="s">
        <v>29</v>
      </c>
      <c r="C17" s="62"/>
      <c r="D17" s="62"/>
      <c r="E17" s="62"/>
      <c r="F17" s="48" t="s">
        <v>18</v>
      </c>
      <c r="G17" s="48" t="s">
        <v>19</v>
      </c>
      <c r="H17" s="49">
        <v>1</v>
      </c>
      <c r="I17" s="1"/>
      <c r="J17" s="50"/>
      <c r="K17" s="2"/>
      <c r="L17" s="51">
        <f t="shared" si="3"/>
        <v>0</v>
      </c>
      <c r="M17" s="51">
        <f t="shared" si="4"/>
        <v>0</v>
      </c>
      <c r="N17" s="52">
        <f t="shared" si="5"/>
        <v>0</v>
      </c>
    </row>
    <row r="18" spans="1:14" ht="117.75" customHeight="1" thickBot="1" x14ac:dyDescent="0.35">
      <c r="A18" s="60">
        <v>2.2999999999999998</v>
      </c>
      <c r="B18" s="62" t="s">
        <v>31</v>
      </c>
      <c r="C18" s="62"/>
      <c r="D18" s="62"/>
      <c r="E18" s="62"/>
      <c r="F18" s="48" t="s">
        <v>18</v>
      </c>
      <c r="G18" s="48" t="s">
        <v>19</v>
      </c>
      <c r="H18" s="49">
        <v>1</v>
      </c>
      <c r="I18" s="1"/>
      <c r="J18" s="50"/>
      <c r="K18" s="2"/>
      <c r="L18" s="51">
        <f>I18*K18</f>
        <v>0</v>
      </c>
      <c r="M18" s="51">
        <f>H18*L18</f>
        <v>0</v>
      </c>
      <c r="N18" s="52">
        <f>I18+L18</f>
        <v>0</v>
      </c>
    </row>
    <row r="19" spans="1:14" ht="5.25" customHeight="1" thickBot="1" x14ac:dyDescent="0.4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28.5" customHeight="1" thickBot="1" x14ac:dyDescent="0.35">
      <c r="A20" s="55" t="s">
        <v>20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  <c r="M20" s="59"/>
      <c r="N20" s="58">
        <v>1800000</v>
      </c>
    </row>
    <row r="21" spans="1:14" ht="5.25" customHeight="1" thickBot="1" x14ac:dyDescent="0.4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69" customHeight="1" thickBot="1" x14ac:dyDescent="0.4">
      <c r="A22" s="63" t="s">
        <v>32</v>
      </c>
      <c r="B22" s="64"/>
      <c r="C22" s="64"/>
      <c r="D22" s="65"/>
      <c r="E22" s="6"/>
      <c r="F22" s="7"/>
      <c r="G22" s="7"/>
      <c r="H22" s="7"/>
      <c r="I22" s="7"/>
      <c r="J22" s="8"/>
      <c r="K22" s="66" t="s">
        <v>21</v>
      </c>
      <c r="L22" s="65"/>
      <c r="M22" s="59"/>
      <c r="N22" s="58">
        <f>+N20+N14</f>
        <v>1800000</v>
      </c>
    </row>
    <row r="23" spans="1:14" ht="5.25" customHeight="1" thickBot="1" x14ac:dyDescent="0.35">
      <c r="A23" s="67"/>
    </row>
    <row r="24" spans="1:14" ht="15" customHeight="1" x14ac:dyDescent="0.3">
      <c r="A24" s="9"/>
      <c r="B24" s="10"/>
      <c r="C24" s="10"/>
      <c r="D24" s="10"/>
      <c r="E24" s="10"/>
      <c r="F24" s="10"/>
      <c r="G24" s="10"/>
      <c r="H24" s="10"/>
      <c r="I24" s="15"/>
      <c r="J24" s="68"/>
      <c r="K24" s="9"/>
      <c r="L24" s="10"/>
      <c r="M24" s="10"/>
      <c r="N24" s="11"/>
    </row>
    <row r="25" spans="1:14" ht="15" customHeight="1" x14ac:dyDescent="0.3">
      <c r="A25" s="12"/>
      <c r="B25" s="13"/>
      <c r="C25" s="13"/>
      <c r="D25" s="13"/>
      <c r="E25" s="13"/>
      <c r="F25" s="13"/>
      <c r="G25" s="13"/>
      <c r="H25" s="13"/>
      <c r="I25" s="16"/>
      <c r="J25" s="69"/>
      <c r="K25" s="12"/>
      <c r="L25" s="13"/>
      <c r="M25" s="13"/>
      <c r="N25" s="14"/>
    </row>
    <row r="26" spans="1:14" ht="15" customHeight="1" x14ac:dyDescent="0.3">
      <c r="A26" s="12"/>
      <c r="B26" s="13"/>
      <c r="C26" s="13"/>
      <c r="D26" s="13"/>
      <c r="E26" s="13"/>
      <c r="F26" s="13"/>
      <c r="G26" s="13"/>
      <c r="H26" s="13"/>
      <c r="I26" s="16"/>
      <c r="J26" s="69"/>
      <c r="K26" s="12"/>
      <c r="L26" s="13"/>
      <c r="M26" s="13"/>
      <c r="N26" s="14"/>
    </row>
    <row r="27" spans="1:14" ht="14.25" customHeight="1" x14ac:dyDescent="0.3">
      <c r="A27" s="12"/>
      <c r="B27" s="13"/>
      <c r="C27" s="13"/>
      <c r="D27" s="13"/>
      <c r="E27" s="13"/>
      <c r="F27" s="13"/>
      <c r="G27" s="13"/>
      <c r="H27" s="13"/>
      <c r="I27" s="16"/>
      <c r="J27" s="69"/>
      <c r="K27" s="12"/>
      <c r="L27" s="13"/>
      <c r="M27" s="13"/>
      <c r="N27" s="14"/>
    </row>
    <row r="28" spans="1:14" ht="15" customHeight="1" thickBot="1" x14ac:dyDescent="0.35">
      <c r="A28" s="70" t="s">
        <v>22</v>
      </c>
      <c r="B28" s="71"/>
      <c r="C28" s="71"/>
      <c r="D28" s="71"/>
      <c r="E28" s="71"/>
      <c r="F28" s="71"/>
      <c r="G28" s="71"/>
      <c r="H28" s="71"/>
      <c r="I28" s="72"/>
      <c r="J28" s="73"/>
      <c r="K28" s="74" t="s">
        <v>23</v>
      </c>
      <c r="L28" s="75"/>
      <c r="M28" s="75"/>
      <c r="N28" s="76"/>
    </row>
    <row r="29" spans="1:14" ht="15.75" customHeight="1" x14ac:dyDescent="0.3"/>
  </sheetData>
  <sheetProtection algorithmName="SHA-512" hashValue="Yoxsv7kIh0zCV5lN2A/7kwi92Q505gIHkeWThUVM032cHHdC99VpGT7ufQYg2BwKKLbV3PgSBazYWxd5S85YEw==" saltValue="+4IUZGQSo92VfboxlygYFw==" spinCount="100000" sheet="1" objects="1" scenarios="1" selectLockedCells="1"/>
  <mergeCells count="26">
    <mergeCell ref="A4:N4"/>
    <mergeCell ref="A20:L20"/>
    <mergeCell ref="A6:B6"/>
    <mergeCell ref="A7:B7"/>
    <mergeCell ref="K5:L5"/>
    <mergeCell ref="K6:L6"/>
    <mergeCell ref="K7:L7"/>
    <mergeCell ref="C5:I5"/>
    <mergeCell ref="C6:I6"/>
    <mergeCell ref="C7:I7"/>
    <mergeCell ref="A13:L13"/>
    <mergeCell ref="B17:E17"/>
    <mergeCell ref="B18:E18"/>
    <mergeCell ref="A5:B5"/>
    <mergeCell ref="A10:N10"/>
    <mergeCell ref="K28:N28"/>
    <mergeCell ref="B9:E9"/>
    <mergeCell ref="B11:E11"/>
    <mergeCell ref="B16:E16"/>
    <mergeCell ref="K22:L22"/>
    <mergeCell ref="A14:L14"/>
    <mergeCell ref="E22:J22"/>
    <mergeCell ref="K24:N27"/>
    <mergeCell ref="A22:D22"/>
    <mergeCell ref="A24:I27"/>
    <mergeCell ref="A28:I28"/>
  </mergeCells>
  <dataValidations count="2">
    <dataValidation type="decimal" allowBlank="1" showInputMessage="1" showErrorMessage="1" prompt="ALERTA - EN ESTA CELDA SOLO ES PERMITIDO DÍGITOS NUMÉRICOS" sqref="J11:K11 J16:K18" xr:uid="{00000000-0002-0000-0000-000000000000}">
      <formula1>0</formula1>
      <formula2>9999999.99</formula2>
    </dataValidation>
    <dataValidation allowBlank="1" showInputMessage="1" showErrorMessage="1" prompt="ALERTA - EN ESTA CELDA SOLO ES PERMITIDO DÍGITOS NUMÉRICOS" sqref="I11 I16:I18" xr:uid="{18943D24-60D0-49AF-8182-36E61D7511AD}"/>
  </dataValidations>
  <printOptions horizontalCentered="1"/>
  <pageMargins left="0.11811023622047245" right="0.11811023622047245" top="0.11811023622047245" bottom="0.11811023622047245" header="0.11811023622047245" footer="0.11811023622047245"/>
  <pageSetup scale="75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EB9C66-F6CE-4B07-B86E-3499E916B6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6F4455-11F5-48A6-9949-5A7B423CCF7C}">
  <ds:schemaRefs>
    <ds:schemaRef ds:uri="480c409a-236e-49ae-a39f-1adec90f221e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7ea51a3b-4a43-4b63-abf0-7b21760d721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AAE92B-9C9E-41D3-ADDE-3E1D5E23E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Richard A. Gómez</cp:lastModifiedBy>
  <cp:revision/>
  <cp:lastPrinted>2025-05-16T13:53:22Z</cp:lastPrinted>
  <dcterms:created xsi:type="dcterms:W3CDTF">2022-01-26T17:17:44Z</dcterms:created>
  <dcterms:modified xsi:type="dcterms:W3CDTF">2025-05-16T13:56:00Z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