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0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6099" documentId="8_{234EC04C-62B1-4DA2-ADA3-6907629F844F}" xr6:coauthVersionLast="47" xr6:coauthVersionMax="47" xr10:uidLastSave="{D8D4A2DC-6EDB-478F-B78A-28E051928C24}"/>
  <bookViews>
    <workbookView xWindow="-120" yWindow="-120" windowWidth="29040" windowHeight="15840" xr2:uid="{00000000-000D-0000-FFFF-FFFF00000000}"/>
  </bookViews>
  <sheets>
    <sheet name="Proceso Núm. ENJ-CM-2024-028" sheetId="5" r:id="rId1"/>
  </sheets>
  <definedNames>
    <definedName name="_xlnm.Print_Titles" localSheetId="0">'Proceso Núm. ENJ-CM-2024-028'!$1:$10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28" i="5"/>
  <c r="J16" i="5"/>
  <c r="I16" i="5" s="1"/>
  <c r="L16" i="5" s="1"/>
  <c r="J13" i="5"/>
  <c r="J30" i="5"/>
  <c r="J21" i="5"/>
  <c r="L21" i="5" s="1"/>
  <c r="L24" i="5" s="1"/>
  <c r="J18" i="5"/>
  <c r="J19" i="5"/>
  <c r="I19" i="5" s="1"/>
  <c r="L19" i="5" s="1"/>
  <c r="I18" i="5"/>
  <c r="L18" i="5"/>
  <c r="L22" i="5" l="1"/>
  <c r="L31" i="5"/>
  <c r="I28" i="5"/>
  <c r="L39" i="5"/>
  <c r="I37" i="5"/>
  <c r="I13" i="5"/>
  <c r="L13" i="5" s="1"/>
  <c r="L30" i="5"/>
  <c r="L33" i="5" s="1"/>
  <c r="L40" i="5" l="1"/>
  <c r="L37" i="5"/>
  <c r="L41" i="5"/>
  <c r="L28" i="5"/>
  <c r="L32" i="5"/>
  <c r="L34" i="5"/>
  <c r="L23" i="5"/>
  <c r="L25" i="5"/>
  <c r="J42" i="5" s="1"/>
  <c r="J45" i="5"/>
</calcChain>
</file>

<file path=xl/sharedStrings.xml><?xml version="1.0" encoding="utf-8"?>
<sst xmlns="http://schemas.openxmlformats.org/spreadsheetml/2006/main" count="58" uniqueCount="44">
  <si>
    <t>OFERTA ECONÓMICA</t>
  </si>
  <si>
    <t>Título del Proceso:</t>
  </si>
  <si>
    <t xml:space="preserve">Contratación de empresa para los servicios de catering, alquileres, montaje y desmontaje para las diferentes actividades que realizará la Escuela Nacional de la Judicatura a nivel nacional. dirigido a MiPymes </t>
  </si>
  <si>
    <t>ENJ-CM-2024-029</t>
  </si>
  <si>
    <t>Nombre del Oferente:</t>
  </si>
  <si>
    <t>RNC</t>
  </si>
  <si>
    <t>Fecha:</t>
  </si>
  <si>
    <t>RPE</t>
  </si>
  <si>
    <t>Ítem</t>
  </si>
  <si>
    <t xml:space="preserve">Descripción del Bien, Servicio y Obra </t>
  </si>
  <si>
    <t>Unidad de Medida</t>
  </si>
  <si>
    <t>Cantidad</t>
  </si>
  <si>
    <t>Precio Unitario</t>
  </si>
  <si>
    <t>ITBIS</t>
  </si>
  <si>
    <t>Precio Unitario Final</t>
  </si>
  <si>
    <t>Precio Total</t>
  </si>
  <si>
    <t xml:space="preserve">LOTE 1: SAN PEDRO DE MACORÍS </t>
  </si>
  <si>
    <t>Actividad: Justicia y Sociedad- 9 de agosto 2024 (1 encuentro sujeto a confirmación):</t>
  </si>
  <si>
    <t>Refrigerio:
Se requiere que contenga lo siguiente:
• (2) opciones saladas
• Jugo natural (sabores variados, envasados enbotellas plásticas, presentación 12 onzas).
• Neverita con hielo
• Servilleta
Nota: Los refrigerios estándar deberán ser pre- empacados, individuales y presentarse listos para su consumo.
Incluye:
- 1 personal de servicio
- Transporte, montaje y desmontaje para el servicio requerido
- Mesa, mantel y bambalina para montaje
Fecha de la actividad: (sujetas a confirmación 2024):
Fecha: 9 de agosto 2024
Horario de la actividad: 3:00 p.m.
Horario de montaje: 1:30 p.m.
Lugar: Universidad UCE, San Pedro de Macorís
Cantidad de personas: 100</t>
  </si>
  <si>
    <t>UND</t>
  </si>
  <si>
    <t>Actividad: Conversatorio de Ley de Casación con los abogados y Competencias del Abogado del Siglo XXI (1 encuentro sujeto a confirmación):</t>
  </si>
  <si>
    <t>Refrigerio:
Se requiere que contenga lo siguiente:
• (2) opciones saladas
• Jugo natural (sabores variados, envasados enbotellas plásticas, presentación 12 onzas).
• Neverita con hielo
• Servilleta
•
Nota: Los refrigerios estándar deberán ser pre- empacados, individuales y presentarse listos para su consumo.
Incluye:
- 1 personal de servicio
- Transporte, montaje y desmontaje para el servicio requerido
- Mesa, mantel y bambalina para montaje
Fecha de la actividad: (sujetas a confirmación 2024):
Fecha: 30 de agosto 2024
Horario de la actividad: 10:00 a.m.
Horario de montaje: 8:30 a.m.
Lugar: Palacio de Justicia, San Pedro de Macorís
Cantidad de personas: 100</t>
  </si>
  <si>
    <t>Actividad: Semana con la Escuela San Pedro de Macorís – 26, 27, 28, 29 y 30 de agosto 2024 (5 encuentros sujetos a confirmación):</t>
  </si>
  <si>
    <t>Refrigerio: 
Se requiere que contenga lo siguiente
• (2) opciones saladas 
• (1) opción dulce 
• Jugo natural (sabores variados, envasados enbotellas plásticas, presentación 12 onzas). 
• Neverita con hielo 
• Servilleta 
• Estación liquida permanente que incluya: Café, leche entera, azúcar blanca, azúcar crema, removedores, vasos biodegradables. 
Nota: Los refrigerios estándar deberán ser pre- empacados, individuales y presentarse listos para su consumo.
Incluye: 
- 1 personal de servicio 
- Transporte, montaje y desmontaje para el servicio requerido 
- Mesa, mantel y bambalina para montaje 
Alquileres: 
-Mesas con mantel
-Sillas
Fecha de la actividad: (sujetas a confirmación 2024):
Fechas: 26, 27, 28, 29 y 30 de agosto 2024
Horario de la actividad: 2:00 p.m. a 6:00 p.m.
Horario de montaje: 12:00 p.m. cada día.
Lugar: Palacio de Justicia, San Pedro de Macorís
Cantidad de personas: 60 cada día.</t>
  </si>
  <si>
    <t>60 botellas de agua por día (No llevan ITBIS)</t>
  </si>
  <si>
    <t>N/A</t>
  </si>
  <si>
    <t>Subtotal</t>
  </si>
  <si>
    <t>Exento</t>
  </si>
  <si>
    <t>Total lote 1</t>
  </si>
  <si>
    <t>LOTE 2: PUERTO PLATA</t>
  </si>
  <si>
    <t>Actividad: Semana con la Escuela Puerto Plata – 2, 3, 4, 5 y 6 de septiembre 2024 (5 encuentro sujetos a confirmación):</t>
  </si>
  <si>
    <t>Refrigerio:
Se requiere que contenga lo siguiente:
• (2) opciones saladas
• (1) opción dulce
• Jugo natural (sabores variados, envasados enbotellas plásticas, presentación 12 onzas).
• Neverita con hielo
• Servilleta
• Estación liquida permanente que incluya: Café, leche entera, azúcar blanca, azúcar crema,
removedores, vasos biodegradables.
Nota: Los refrigerios estándar deberán ser pre- empacados, individuales y presentarse listos para su consumo.
Incluye:
- 1 personal de servicio
- Transporte, montaje y desmontaje para el servicio requerido
- Mesa, mantel y bambalina para montaje
Alquileres:
-Mesas con mantel
-Sillas
Fecha de la actividad: (sujetas a confirmación 2024):
Fechas: 2, 3, 4, 5 y 6 de septiembre 2024
Horario de la actividad: lunes a jueves de 2:00 p.m. a 6:00 p.m. y viernes de 9:00 a 1:00 p.m.
Horario de montaje: lunes a jueves 12:00 p.m. y viernes: 8:00 a.m.
Lugar: Palacio de Justicia, Puerto Plata
Cantidad de personas: 25 cada día</t>
  </si>
  <si>
    <t>25 botellas de agua por día (No llevan ITBIS)</t>
  </si>
  <si>
    <t>Total lote 2</t>
  </si>
  <si>
    <t>LOTE 3: DISTRITO NACIONAL Y PROVINCIA SANTO DOMINGO</t>
  </si>
  <si>
    <t>Actividad: Lanzamiento Base del Conocimiento Judicial – 27 de agosto 2024 (1 encuentro sujeto a confirmación)</t>
  </si>
  <si>
    <t>Refrigerio bandejeado:
Se requiere que contenga lo siguiente:
• Cinco (5) opciones saladas
• Jugos naturales, según disponibilidad del suplidor.
• Servilletas elegantes desechables
• Neverita con hielo
Alquileres:
• Copas de cristal
• 10 camareros y 1 personal de servicio para supervisión
• 7 mesas (5 para montaje del refrigerio y 2 para registro de la actividad con mantel y bambalina color blanco)
• 18 mesas altas tipo bar
• 21 pucheros elegantes (18 para mesas altas tipo bar, 1 para mesa de honor y 2 para mesas de registro)
• Transporte, montaje y desmontaje.
Fecha de la actividad: (sujetas a confirmación 2024):
• Lugar: Auditorio Manuel del Cabral ubicado en la Biblioteca Pedro Mir de la Universidad
Autónoma de Santo Domingo (UASD)
• Fecha: 27 de agosto 2024
• Hora de la actividad: 6:00 p.m.
• Hora de montaje: 4:30 p.m.
• Cantidad de personas: 250</t>
  </si>
  <si>
    <t>Total lote 3</t>
  </si>
  <si>
    <t>Monto total de la oferta</t>
  </si>
  <si>
    <t xml:space="preserve">Comentarios:  </t>
  </si>
  <si>
    <t>Condición de pago:</t>
  </si>
  <si>
    <t>VALOR DE LA OFERTA EN LETRAS 
(IMPUESTOS INCLUIDOS)</t>
  </si>
  <si>
    <t>VALOR DE LA OFERTA EN NÚMEROS
(IMPUESTOS INCLUIDOS)</t>
  </si>
  <si>
    <t>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</si>
</sst>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1"/>
      <color rgb="FF000000"/>
      <name val="Montserrat"/>
    </font>
    <font>
      <b/>
      <sz val="12"/>
      <color theme="1"/>
      <name val="Montserrat"/>
    </font>
    <font>
      <b/>
      <sz val="14"/>
      <color theme="1"/>
      <name val="Montserrat"/>
    </font>
    <font>
      <b/>
      <sz val="16"/>
      <color rgb="FF000000"/>
      <name val="Montserrat"/>
    </font>
    <font>
      <b/>
      <sz val="16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165" fontId="5" fillId="3" borderId="12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165" fontId="6" fillId="3" borderId="15" xfId="0" applyNumberFormat="1" applyFont="1" applyFill="1" applyBorder="1" applyAlignment="1">
      <alignment vertical="center"/>
    </xf>
    <xf numFmtId="165" fontId="5" fillId="3" borderId="13" xfId="0" applyNumberFormat="1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165" fontId="5" fillId="8" borderId="12" xfId="0" applyNumberFormat="1" applyFont="1" applyFill="1" applyBorder="1" applyAlignment="1">
      <alignment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65" fontId="5" fillId="3" borderId="26" xfId="0" applyNumberFormat="1" applyFont="1" applyFill="1" applyBorder="1" applyAlignment="1">
      <alignment horizontal="center" vertical="center"/>
    </xf>
    <xf numFmtId="165" fontId="5" fillId="3" borderId="13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left" vertical="center" wrapText="1"/>
    </xf>
    <xf numFmtId="2" fontId="5" fillId="3" borderId="24" xfId="0" applyNumberFormat="1" applyFont="1" applyFill="1" applyBorder="1" applyAlignment="1">
      <alignment horizontal="center" vertical="center" wrapText="1"/>
    </xf>
    <xf numFmtId="2" fontId="5" fillId="3" borderId="15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right" vertical="center" wrapText="1"/>
    </xf>
    <xf numFmtId="0" fontId="11" fillId="8" borderId="14" xfId="0" applyFont="1" applyFill="1" applyBorder="1" applyAlignment="1">
      <alignment horizontal="right" vertical="center" wrapText="1"/>
    </xf>
    <xf numFmtId="0" fontId="11" fillId="8" borderId="15" xfId="0" applyFont="1" applyFill="1" applyBorder="1" applyAlignment="1">
      <alignment horizontal="right" vertical="center" wrapText="1"/>
    </xf>
    <xf numFmtId="0" fontId="11" fillId="9" borderId="24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165" fontId="6" fillId="3" borderId="12" xfId="0" applyNumberFormat="1" applyFont="1" applyFill="1" applyBorder="1" applyAlignment="1">
      <alignment horizontal="center" vertical="center"/>
    </xf>
    <xf numFmtId="165" fontId="5" fillId="3" borderId="12" xfId="0" applyNumberFormat="1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2" fontId="5" fillId="3" borderId="26" xfId="0" applyNumberFormat="1" applyFont="1" applyFill="1" applyBorder="1" applyAlignment="1">
      <alignment horizontal="center" vertical="center" wrapText="1"/>
    </xf>
    <xf numFmtId="2" fontId="5" fillId="3" borderId="29" xfId="0" applyNumberFormat="1" applyFont="1" applyFill="1" applyBorder="1" applyAlignment="1">
      <alignment horizontal="center" vertical="center" wrapText="1"/>
    </xf>
    <xf numFmtId="2" fontId="5" fillId="3" borderId="28" xfId="0" applyNumberFormat="1" applyFont="1" applyFill="1" applyBorder="1" applyAlignment="1">
      <alignment horizontal="center" vertical="center" wrapText="1"/>
    </xf>
    <xf numFmtId="165" fontId="6" fillId="3" borderId="26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9" fillId="5" borderId="20" xfId="0" applyFont="1" applyFill="1" applyBorder="1" applyAlignment="1">
      <alignment horizontal="left" vertical="center"/>
    </xf>
    <xf numFmtId="0" fontId="9" fillId="5" borderId="19" xfId="0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left" vertical="center"/>
    </xf>
    <xf numFmtId="0" fontId="9" fillId="5" borderId="17" xfId="0" applyFont="1" applyFill="1" applyBorder="1" applyAlignment="1">
      <alignment horizontal="left" vertical="center"/>
    </xf>
    <xf numFmtId="0" fontId="9" fillId="5" borderId="18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top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2" fontId="5" fillId="3" borderId="20" xfId="0" applyNumberFormat="1" applyFont="1" applyFill="1" applyBorder="1" applyAlignment="1">
      <alignment horizontal="center" vertical="center" wrapText="1"/>
    </xf>
    <xf numFmtId="2" fontId="5" fillId="3" borderId="21" xfId="0" applyNumberFormat="1" applyFont="1" applyFill="1" applyBorder="1" applyAlignment="1">
      <alignment horizontal="center" vertical="center" wrapText="1"/>
    </xf>
    <xf numFmtId="2" fontId="5" fillId="3" borderId="16" xfId="0" applyNumberFormat="1" applyFont="1" applyFill="1" applyBorder="1" applyAlignment="1">
      <alignment horizontal="center" vertical="center" wrapText="1"/>
    </xf>
    <xf numFmtId="2" fontId="5" fillId="3" borderId="18" xfId="0" applyNumberFormat="1" applyFont="1" applyFill="1" applyBorder="1" applyAlignment="1">
      <alignment horizontal="center" vertical="center" wrapText="1"/>
    </xf>
    <xf numFmtId="2" fontId="5" fillId="3" borderId="22" xfId="0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Alignment="1">
      <alignment horizontal="center" vertical="center" wrapText="1"/>
    </xf>
    <xf numFmtId="165" fontId="6" fillId="3" borderId="22" xfId="0" applyNumberFormat="1" applyFont="1" applyFill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165" fontId="5" fillId="3" borderId="22" xfId="0" applyNumberFormat="1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165" fontId="5" fillId="8" borderId="22" xfId="0" applyNumberFormat="1" applyFont="1" applyFill="1" applyBorder="1" applyAlignment="1">
      <alignment vertical="center"/>
    </xf>
    <xf numFmtId="0" fontId="11" fillId="9" borderId="18" xfId="0" applyFont="1" applyFill="1" applyBorder="1" applyAlignment="1">
      <alignment horizontal="center" vertical="center" wrapText="1"/>
    </xf>
    <xf numFmtId="165" fontId="5" fillId="8" borderId="18" xfId="0" applyNumberFormat="1" applyFont="1" applyFill="1" applyBorder="1" applyAlignment="1">
      <alignment vertical="center"/>
    </xf>
    <xf numFmtId="0" fontId="11" fillId="8" borderId="19" xfId="0" applyFont="1" applyFill="1" applyBorder="1" applyAlignment="1">
      <alignment horizontal="right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left" vertical="center" wrapText="1"/>
    </xf>
    <xf numFmtId="0" fontId="11" fillId="7" borderId="19" xfId="0" applyFont="1" applyFill="1" applyBorder="1" applyAlignment="1">
      <alignment horizontal="left" vertical="center" wrapText="1"/>
    </xf>
    <xf numFmtId="0" fontId="11" fillId="7" borderId="21" xfId="0" applyFont="1" applyFill="1" applyBorder="1" applyAlignment="1">
      <alignment horizontal="left" vertical="center" wrapText="1"/>
    </xf>
    <xf numFmtId="0" fontId="11" fillId="7" borderId="12" xfId="0" applyFont="1" applyFill="1" applyBorder="1" applyAlignment="1">
      <alignment horizontal="left" vertical="center" wrapText="1"/>
    </xf>
    <xf numFmtId="0" fontId="12" fillId="5" borderId="24" xfId="0" applyFont="1" applyFill="1" applyBorder="1" applyAlignment="1">
      <alignment horizontal="right" vertical="center"/>
    </xf>
    <xf numFmtId="0" fontId="12" fillId="5" borderId="14" xfId="0" applyFont="1" applyFill="1" applyBorder="1" applyAlignment="1">
      <alignment horizontal="right" vertical="center"/>
    </xf>
    <xf numFmtId="165" fontId="13" fillId="3" borderId="12" xfId="0" applyNumberFormat="1" applyFont="1" applyFill="1" applyBorder="1" applyAlignment="1">
      <alignment horizontal="center" vertical="center"/>
    </xf>
    <xf numFmtId="165" fontId="13" fillId="3" borderId="13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542925</xdr:colOff>
      <xdr:row>4</xdr:row>
      <xdr:rowOff>28575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CJ52"/>
  <sheetViews>
    <sheetView showGridLines="0" tabSelected="1" topLeftCell="A31" zoomScale="80" zoomScaleNormal="80" zoomScaleSheetLayoutView="100" workbookViewId="0">
      <selection activeCell="A45" sqref="A45:XFD45"/>
    </sheetView>
  </sheetViews>
  <sheetFormatPr defaultColWidth="11.42578125" defaultRowHeight="15"/>
  <cols>
    <col min="1" max="1" width="7.5703125" customWidth="1"/>
    <col min="2" max="2" width="17.85546875" customWidth="1"/>
    <col min="3" max="3" width="12.7109375" customWidth="1"/>
    <col min="4" max="4" width="81.85546875" customWidth="1"/>
    <col min="5" max="5" width="11.42578125" bestFit="1" customWidth="1"/>
    <col min="6" max="6" width="14" customWidth="1"/>
    <col min="7" max="7" width="10.7109375" customWidth="1"/>
    <col min="8" max="8" width="5.140625" customWidth="1"/>
    <col min="9" max="9" width="16.28515625" customWidth="1"/>
    <col min="10" max="10" width="25.7109375" customWidth="1"/>
    <col min="11" max="11" width="12.7109375" hidden="1" customWidth="1"/>
    <col min="12" max="12" width="72.5703125" customWidth="1"/>
    <col min="13" max="13" width="6" customWidth="1"/>
  </cols>
  <sheetData>
    <row r="1" spans="1:12" ht="45" customHeight="1"/>
    <row r="2" spans="1:12" ht="18.95" customHeight="1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30.7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ht="30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30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61.5" customHeight="1">
      <c r="A6" s="87" t="s">
        <v>1</v>
      </c>
      <c r="B6" s="87"/>
      <c r="C6" s="92" t="s">
        <v>2</v>
      </c>
      <c r="D6" s="92"/>
      <c r="E6" s="92"/>
      <c r="F6" s="92"/>
      <c r="G6" s="92"/>
      <c r="H6" s="92"/>
      <c r="I6" s="92"/>
      <c r="J6" s="90" t="s">
        <v>3</v>
      </c>
      <c r="K6" s="90"/>
      <c r="L6" s="90"/>
    </row>
    <row r="7" spans="1:12" ht="45" customHeight="1">
      <c r="A7" s="88" t="s">
        <v>4</v>
      </c>
      <c r="B7" s="88"/>
      <c r="C7" s="85"/>
      <c r="D7" s="85"/>
      <c r="E7" s="85"/>
      <c r="F7" s="85"/>
      <c r="G7" s="85"/>
      <c r="H7" s="93" t="s">
        <v>5</v>
      </c>
      <c r="I7" s="94"/>
      <c r="J7" s="91"/>
      <c r="K7" s="91"/>
      <c r="L7" s="91"/>
    </row>
    <row r="8" spans="1:12" ht="45" customHeight="1">
      <c r="A8" s="89" t="s">
        <v>6</v>
      </c>
      <c r="B8" s="89"/>
      <c r="C8" s="86"/>
      <c r="D8" s="86"/>
      <c r="E8" s="86"/>
      <c r="F8" s="86"/>
      <c r="G8" s="86"/>
      <c r="H8" s="93" t="s">
        <v>7</v>
      </c>
      <c r="I8" s="94"/>
      <c r="J8" s="91"/>
      <c r="K8" s="91"/>
      <c r="L8" s="91"/>
    </row>
    <row r="9" spans="1:12" ht="6" customHeight="1">
      <c r="A9" s="2"/>
      <c r="B9" s="2"/>
      <c r="C9" s="2"/>
      <c r="D9" s="2"/>
      <c r="E9" s="3"/>
      <c r="F9" s="3"/>
      <c r="G9" s="3"/>
      <c r="H9" s="11"/>
      <c r="I9" s="9"/>
      <c r="J9" s="3"/>
      <c r="K9" s="3"/>
      <c r="L9" s="3"/>
    </row>
    <row r="10" spans="1:12" ht="60" customHeight="1">
      <c r="A10" s="24" t="s">
        <v>8</v>
      </c>
      <c r="B10" s="83" t="s">
        <v>9</v>
      </c>
      <c r="C10" s="24"/>
      <c r="D10" s="24"/>
      <c r="E10" s="13" t="s">
        <v>10</v>
      </c>
      <c r="F10" s="13" t="s">
        <v>11</v>
      </c>
      <c r="G10" s="24" t="s">
        <v>12</v>
      </c>
      <c r="H10" s="24"/>
      <c r="I10" s="13" t="s">
        <v>13</v>
      </c>
      <c r="J10" s="13" t="s">
        <v>14</v>
      </c>
      <c r="K10" s="13"/>
      <c r="L10" s="13" t="s">
        <v>15</v>
      </c>
    </row>
    <row r="11" spans="1:12" ht="50.25" customHeight="1">
      <c r="A11" s="25"/>
      <c r="B11" s="65" t="s">
        <v>16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ht="33" customHeight="1">
      <c r="A12" s="24">
        <v>1</v>
      </c>
      <c r="B12" s="119" t="s">
        <v>17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20"/>
    </row>
    <row r="13" spans="1:12" ht="249.75" customHeight="1">
      <c r="A13" s="31"/>
      <c r="B13" s="54" t="s">
        <v>18</v>
      </c>
      <c r="C13" s="54"/>
      <c r="D13" s="55"/>
      <c r="E13" s="41" t="s">
        <v>19</v>
      </c>
      <c r="F13" s="53">
        <v>1</v>
      </c>
      <c r="G13" s="42"/>
      <c r="H13" s="42"/>
      <c r="I13" s="42">
        <f>J13*0.18</f>
        <v>0</v>
      </c>
      <c r="J13" s="43">
        <f>F13*G13</f>
        <v>0</v>
      </c>
      <c r="K13" s="7"/>
      <c r="L13" s="44">
        <f>I13+J13</f>
        <v>0</v>
      </c>
    </row>
    <row r="14" spans="1:12" ht="141" customHeight="1">
      <c r="A14" s="25"/>
      <c r="B14" s="56"/>
      <c r="C14" s="56"/>
      <c r="D14" s="45"/>
      <c r="E14" s="41"/>
      <c r="F14" s="53"/>
      <c r="G14" s="42"/>
      <c r="H14" s="42"/>
      <c r="I14" s="42"/>
      <c r="J14" s="43"/>
      <c r="K14" s="7"/>
      <c r="L14" s="44"/>
    </row>
    <row r="15" spans="1:12" ht="45.75" customHeight="1">
      <c r="A15" s="21"/>
      <c r="B15" s="119" t="s">
        <v>20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20"/>
    </row>
    <row r="16" spans="1:12" ht="150.75" customHeight="1">
      <c r="A16" s="39">
        <v>2</v>
      </c>
      <c r="B16" s="38" t="s">
        <v>21</v>
      </c>
      <c r="C16" s="38"/>
      <c r="D16" s="38"/>
      <c r="E16" s="41" t="s">
        <v>19</v>
      </c>
      <c r="F16" s="53">
        <v>1</v>
      </c>
      <c r="G16" s="41"/>
      <c r="H16" s="41"/>
      <c r="I16" s="42">
        <f>J16*0.18</f>
        <v>0</v>
      </c>
      <c r="J16" s="43">
        <f>F16*G16</f>
        <v>0</v>
      </c>
      <c r="K16" s="41"/>
      <c r="L16" s="44">
        <f>I16+J16</f>
        <v>0</v>
      </c>
    </row>
    <row r="17" spans="1:12" ht="211.5" customHeight="1">
      <c r="A17" s="40"/>
      <c r="B17" s="38"/>
      <c r="C17" s="38"/>
      <c r="D17" s="38"/>
      <c r="E17" s="41"/>
      <c r="F17" s="53"/>
      <c r="G17" s="41"/>
      <c r="H17" s="41"/>
      <c r="I17" s="42"/>
      <c r="J17" s="43"/>
      <c r="K17" s="41"/>
      <c r="L17" s="44"/>
    </row>
    <row r="18" spans="1:12" ht="29.25" customHeight="1">
      <c r="A18" s="32">
        <v>3</v>
      </c>
      <c r="B18" s="118" t="s">
        <v>22</v>
      </c>
      <c r="C18" s="118"/>
      <c r="D18" s="118"/>
      <c r="E18" s="118" t="s">
        <v>19</v>
      </c>
      <c r="F18" s="118">
        <v>1</v>
      </c>
      <c r="G18" s="118"/>
      <c r="H18" s="118"/>
      <c r="I18" s="118">
        <f>J18*0.18</f>
        <v>0</v>
      </c>
      <c r="J18" s="118">
        <f>F18*G18</f>
        <v>0</v>
      </c>
      <c r="K18" s="118"/>
      <c r="L18" s="118">
        <f>I18+J18</f>
        <v>0</v>
      </c>
    </row>
    <row r="19" spans="1:12" ht="405" customHeight="1">
      <c r="A19" s="31"/>
      <c r="B19" s="45" t="s">
        <v>23</v>
      </c>
      <c r="C19" s="46"/>
      <c r="D19" s="46"/>
      <c r="E19" s="48" t="s">
        <v>19</v>
      </c>
      <c r="F19" s="31">
        <v>1</v>
      </c>
      <c r="G19" s="50"/>
      <c r="H19" s="51"/>
      <c r="I19" s="49">
        <f>J19*0.18</f>
        <v>0</v>
      </c>
      <c r="J19" s="52">
        <f>F19*G19</f>
        <v>0</v>
      </c>
      <c r="K19" s="12"/>
      <c r="L19" s="26">
        <f>I19+J19</f>
        <v>0</v>
      </c>
    </row>
    <row r="20" spans="1:12" ht="75" customHeight="1">
      <c r="A20" s="25"/>
      <c r="B20" s="47"/>
      <c r="C20" s="38"/>
      <c r="D20" s="38"/>
      <c r="E20" s="48"/>
      <c r="F20" s="31"/>
      <c r="G20" s="50"/>
      <c r="H20" s="51"/>
      <c r="I20" s="49"/>
      <c r="J20" s="52"/>
      <c r="K20" s="12"/>
      <c r="L20" s="27"/>
    </row>
    <row r="21" spans="1:12" ht="29.25" customHeight="1">
      <c r="A21" s="7">
        <v>4</v>
      </c>
      <c r="B21" s="28" t="s">
        <v>24</v>
      </c>
      <c r="C21" s="28"/>
      <c r="D21" s="28"/>
      <c r="E21" s="16" t="s">
        <v>19</v>
      </c>
      <c r="F21" s="7">
        <v>300</v>
      </c>
      <c r="G21" s="29"/>
      <c r="H21" s="30"/>
      <c r="I21" s="17" t="s">
        <v>25</v>
      </c>
      <c r="J21" s="20">
        <f>F21*G21</f>
        <v>0</v>
      </c>
      <c r="K21" s="12"/>
      <c r="L21" s="19">
        <f>J21</f>
        <v>0</v>
      </c>
    </row>
    <row r="22" spans="1:12" ht="45" customHeight="1">
      <c r="A22" s="33" t="s">
        <v>26</v>
      </c>
      <c r="B22" s="34"/>
      <c r="C22" s="34"/>
      <c r="D22" s="34"/>
      <c r="E22" s="34"/>
      <c r="F22" s="34"/>
      <c r="G22" s="34"/>
      <c r="H22" s="34"/>
      <c r="I22" s="34"/>
      <c r="J22" s="35"/>
      <c r="K22" s="22"/>
      <c r="L22" s="112">
        <f>SUM(J13+J16+J19)</f>
        <v>0</v>
      </c>
    </row>
    <row r="23" spans="1:12" ht="24.75" customHeight="1">
      <c r="A23" s="33" t="s">
        <v>13</v>
      </c>
      <c r="B23" s="34"/>
      <c r="C23" s="34"/>
      <c r="D23" s="34"/>
      <c r="E23" s="34"/>
      <c r="F23" s="34"/>
      <c r="G23" s="34"/>
      <c r="H23" s="34"/>
      <c r="I23" s="34"/>
      <c r="J23" s="34"/>
      <c r="K23" s="22"/>
      <c r="L23" s="23">
        <f>SUM(I13+I16+I19)</f>
        <v>0</v>
      </c>
    </row>
    <row r="24" spans="1:12" ht="24.75" customHeight="1">
      <c r="A24" s="33" t="s">
        <v>27</v>
      </c>
      <c r="B24" s="115"/>
      <c r="C24" s="115"/>
      <c r="D24" s="115"/>
      <c r="E24" s="115"/>
      <c r="F24" s="115"/>
      <c r="G24" s="115"/>
      <c r="H24" s="115"/>
      <c r="I24" s="115"/>
      <c r="J24" s="115"/>
      <c r="K24" s="22"/>
      <c r="L24" s="23">
        <f>L21</f>
        <v>0</v>
      </c>
    </row>
    <row r="25" spans="1:12" ht="24.75" customHeight="1">
      <c r="A25" s="33" t="s">
        <v>28</v>
      </c>
      <c r="B25" s="34"/>
      <c r="C25" s="34"/>
      <c r="D25" s="34"/>
      <c r="E25" s="34"/>
      <c r="F25" s="34"/>
      <c r="G25" s="34"/>
      <c r="H25" s="34"/>
      <c r="I25" s="34"/>
      <c r="J25" s="35"/>
      <c r="K25" s="22"/>
      <c r="L25" s="114">
        <f>L22+L23+L24</f>
        <v>0</v>
      </c>
    </row>
    <row r="26" spans="1:12" ht="45" customHeight="1">
      <c r="A26" s="36" t="s">
        <v>29</v>
      </c>
      <c r="B26" s="117"/>
      <c r="C26" s="117"/>
      <c r="D26" s="117"/>
      <c r="E26" s="117"/>
      <c r="F26" s="117"/>
      <c r="G26" s="117"/>
      <c r="H26" s="117"/>
      <c r="I26" s="117"/>
      <c r="J26" s="117"/>
      <c r="K26" s="37"/>
      <c r="L26" s="113"/>
    </row>
    <row r="27" spans="1:12" ht="45" customHeight="1">
      <c r="A27" s="24">
        <v>5</v>
      </c>
      <c r="B27" s="118" t="s">
        <v>30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</row>
    <row r="28" spans="1:12" ht="271.5" customHeight="1">
      <c r="A28" s="31"/>
      <c r="B28" s="98" t="s">
        <v>31</v>
      </c>
      <c r="C28" s="54"/>
      <c r="D28" s="55"/>
      <c r="E28" s="99" t="s">
        <v>19</v>
      </c>
      <c r="F28" s="24">
        <v>1</v>
      </c>
      <c r="G28" s="101"/>
      <c r="H28" s="102"/>
      <c r="I28" s="105">
        <f>J28*0.18</f>
        <v>0</v>
      </c>
      <c r="J28" s="107">
        <f>F28*G28</f>
        <v>0</v>
      </c>
      <c r="K28" s="12"/>
      <c r="L28" s="109">
        <f>I28+J28</f>
        <v>0</v>
      </c>
    </row>
    <row r="29" spans="1:12" ht="223.5" customHeight="1">
      <c r="A29" s="25"/>
      <c r="B29" s="97"/>
      <c r="C29" s="56"/>
      <c r="D29" s="45"/>
      <c r="E29" s="100"/>
      <c r="F29" s="25"/>
      <c r="G29" s="103"/>
      <c r="H29" s="104"/>
      <c r="I29" s="106"/>
      <c r="J29" s="108"/>
      <c r="K29" s="12"/>
      <c r="L29" s="27"/>
    </row>
    <row r="30" spans="1:12" ht="29.25" customHeight="1">
      <c r="A30" s="7">
        <v>6</v>
      </c>
      <c r="B30" s="95" t="s">
        <v>32</v>
      </c>
      <c r="C30" s="95"/>
      <c r="D30" s="95"/>
      <c r="E30" s="16" t="s">
        <v>19</v>
      </c>
      <c r="F30" s="15">
        <v>125</v>
      </c>
      <c r="G30" s="29"/>
      <c r="H30" s="96"/>
      <c r="I30" s="17" t="s">
        <v>25</v>
      </c>
      <c r="J30" s="18">
        <f>F30*G30</f>
        <v>0</v>
      </c>
      <c r="K30" s="12"/>
      <c r="L30" s="14">
        <f>J30</f>
        <v>0</v>
      </c>
    </row>
    <row r="31" spans="1:12" ht="29.25" customHeight="1">
      <c r="A31" s="33" t="s">
        <v>26</v>
      </c>
      <c r="B31" s="34"/>
      <c r="C31" s="34"/>
      <c r="D31" s="34"/>
      <c r="E31" s="34"/>
      <c r="F31" s="34"/>
      <c r="G31" s="34"/>
      <c r="H31" s="34"/>
      <c r="I31" s="34"/>
      <c r="J31" s="35"/>
      <c r="K31" s="22"/>
      <c r="L31" s="112">
        <f>SUM(J28)</f>
        <v>0</v>
      </c>
    </row>
    <row r="32" spans="1:12" ht="29.25" customHeight="1">
      <c r="A32" s="33" t="s">
        <v>13</v>
      </c>
      <c r="B32" s="34"/>
      <c r="C32" s="34"/>
      <c r="D32" s="34"/>
      <c r="E32" s="34"/>
      <c r="F32" s="34"/>
      <c r="G32" s="34"/>
      <c r="H32" s="34"/>
      <c r="I32" s="34"/>
      <c r="J32" s="34"/>
      <c r="K32" s="22"/>
      <c r="L32" s="23">
        <f>SUM(I28)</f>
        <v>0</v>
      </c>
    </row>
    <row r="33" spans="1:88" ht="29.25" customHeight="1">
      <c r="A33" s="33" t="s">
        <v>27</v>
      </c>
      <c r="B33" s="115"/>
      <c r="C33" s="115"/>
      <c r="D33" s="115"/>
      <c r="E33" s="115"/>
      <c r="F33" s="115"/>
      <c r="G33" s="115"/>
      <c r="H33" s="115"/>
      <c r="I33" s="115"/>
      <c r="J33" s="115"/>
      <c r="K33" s="22"/>
      <c r="L33" s="23">
        <f>L30</f>
        <v>0</v>
      </c>
    </row>
    <row r="34" spans="1:88" ht="29.25" customHeight="1">
      <c r="A34" s="33" t="s">
        <v>33</v>
      </c>
      <c r="B34" s="34"/>
      <c r="C34" s="34"/>
      <c r="D34" s="34"/>
      <c r="E34" s="34"/>
      <c r="F34" s="34"/>
      <c r="G34" s="34"/>
      <c r="H34" s="34"/>
      <c r="I34" s="34"/>
      <c r="J34" s="35"/>
      <c r="K34" s="22"/>
      <c r="L34" s="114">
        <f>L31+L32+L33</f>
        <v>0</v>
      </c>
    </row>
    <row r="35" spans="1:88" ht="29.25" customHeight="1">
      <c r="A35" s="36" t="s">
        <v>34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0"/>
      <c r="L35" s="111"/>
    </row>
    <row r="36" spans="1:88" ht="29.25" customHeight="1">
      <c r="A36" s="32">
        <v>7</v>
      </c>
      <c r="B36" s="121" t="s">
        <v>35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88" ht="264" customHeight="1">
      <c r="A37" s="31"/>
      <c r="B37" s="98" t="s">
        <v>36</v>
      </c>
      <c r="C37" s="54"/>
      <c r="D37" s="55"/>
      <c r="E37" s="99" t="s">
        <v>19</v>
      </c>
      <c r="F37" s="24">
        <v>1</v>
      </c>
      <c r="G37" s="101"/>
      <c r="H37" s="102"/>
      <c r="I37" s="105">
        <f>J37*0.18</f>
        <v>0</v>
      </c>
      <c r="J37" s="107">
        <f>F37*G37</f>
        <v>0</v>
      </c>
      <c r="K37" s="12"/>
      <c r="L37" s="109">
        <f>I37+J37</f>
        <v>0</v>
      </c>
    </row>
    <row r="38" spans="1:88" ht="153" customHeight="1">
      <c r="A38" s="25"/>
      <c r="B38" s="97"/>
      <c r="C38" s="56"/>
      <c r="D38" s="45"/>
      <c r="E38" s="100"/>
      <c r="F38" s="25"/>
      <c r="G38" s="103"/>
      <c r="H38" s="104"/>
      <c r="I38" s="106"/>
      <c r="J38" s="108"/>
      <c r="K38" s="12"/>
      <c r="L38" s="27"/>
    </row>
    <row r="39" spans="1:88" ht="33.75" customHeight="1">
      <c r="A39" s="33" t="s">
        <v>26</v>
      </c>
      <c r="B39" s="34"/>
      <c r="C39" s="34"/>
      <c r="D39" s="34"/>
      <c r="E39" s="34"/>
      <c r="F39" s="34"/>
      <c r="G39" s="34"/>
      <c r="H39" s="34"/>
      <c r="I39" s="34"/>
      <c r="J39" s="35"/>
      <c r="K39" s="22"/>
      <c r="L39" s="112">
        <f>SUM(J37)</f>
        <v>0</v>
      </c>
    </row>
    <row r="40" spans="1:88" ht="33.75" customHeight="1">
      <c r="A40" s="33" t="s">
        <v>13</v>
      </c>
      <c r="B40" s="34"/>
      <c r="C40" s="34"/>
      <c r="D40" s="34"/>
      <c r="E40" s="34"/>
      <c r="F40" s="34"/>
      <c r="G40" s="34"/>
      <c r="H40" s="34"/>
      <c r="I40" s="34"/>
      <c r="J40" s="34"/>
      <c r="K40" s="22"/>
      <c r="L40" s="23">
        <f>SUM(I37)</f>
        <v>0</v>
      </c>
    </row>
    <row r="41" spans="1:88" ht="33.75" customHeight="1">
      <c r="A41" s="33" t="s">
        <v>37</v>
      </c>
      <c r="B41" s="34"/>
      <c r="C41" s="34"/>
      <c r="D41" s="34"/>
      <c r="E41" s="34"/>
      <c r="F41" s="34"/>
      <c r="G41" s="34"/>
      <c r="H41" s="34"/>
      <c r="I41" s="34"/>
      <c r="J41" s="35"/>
      <c r="K41" s="22"/>
      <c r="L41" s="114">
        <f>SUM(L39+L40)</f>
        <v>0</v>
      </c>
    </row>
    <row r="42" spans="1:88" ht="47.25" customHeight="1">
      <c r="A42" s="122" t="s">
        <v>38</v>
      </c>
      <c r="B42" s="123"/>
      <c r="C42" s="123"/>
      <c r="D42" s="123"/>
      <c r="E42" s="123"/>
      <c r="F42" s="123"/>
      <c r="G42" s="123"/>
      <c r="H42" s="123"/>
      <c r="I42" s="123"/>
      <c r="J42" s="124">
        <f>L25+L34+L41</f>
        <v>0</v>
      </c>
      <c r="K42" s="124"/>
      <c r="L42" s="125"/>
    </row>
    <row r="43" spans="1:88" s="6" customFormat="1" ht="40.5" customHeight="1">
      <c r="A43" s="57" t="s">
        <v>39</v>
      </c>
      <c r="B43" s="58"/>
      <c r="C43" s="58"/>
      <c r="D43" s="59"/>
      <c r="E43" s="59"/>
      <c r="F43" s="59"/>
      <c r="G43" s="59"/>
      <c r="H43" s="59"/>
      <c r="I43" s="59"/>
      <c r="J43" s="60"/>
      <c r="K43" s="60"/>
      <c r="L43" s="61"/>
      <c r="M43" s="4"/>
      <c r="N43" s="4"/>
      <c r="O43" s="4"/>
      <c r="P43" s="4"/>
      <c r="Q43" s="4"/>
      <c r="R43" s="4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</row>
    <row r="44" spans="1:88" s="6" customFormat="1" ht="41.25" customHeight="1">
      <c r="A44" s="62" t="s">
        <v>40</v>
      </c>
      <c r="B44" s="62"/>
      <c r="C44" s="62"/>
      <c r="D44" s="63"/>
      <c r="E44" s="63"/>
      <c r="F44" s="63"/>
      <c r="G44" s="63"/>
      <c r="H44" s="63"/>
      <c r="I44" s="63"/>
      <c r="J44" s="63"/>
      <c r="K44" s="63"/>
      <c r="L44" s="64"/>
      <c r="M44" s="10"/>
      <c r="N44" s="4"/>
      <c r="O44" s="4"/>
      <c r="P44" s="4"/>
      <c r="Q44" s="4"/>
      <c r="R44" s="4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</row>
    <row r="45" spans="1:88" s="1" customFormat="1" ht="105.75" customHeight="1">
      <c r="A45" s="53" t="s">
        <v>41</v>
      </c>
      <c r="B45" s="53"/>
      <c r="C45" s="53"/>
      <c r="D45" s="80"/>
      <c r="E45" s="80"/>
      <c r="F45" s="80"/>
      <c r="G45" s="80"/>
      <c r="H45" s="81" t="s">
        <v>42</v>
      </c>
      <c r="I45" s="82"/>
      <c r="J45" s="27">
        <f>J42</f>
        <v>0</v>
      </c>
      <c r="K45" s="27"/>
      <c r="L45" s="27"/>
    </row>
    <row r="46" spans="1:88" ht="6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</row>
    <row r="47" spans="1:88" ht="6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</row>
    <row r="48" spans="1:88" ht="15" customHeight="1">
      <c r="A48" s="73" t="s">
        <v>43</v>
      </c>
      <c r="B48" s="74"/>
      <c r="C48" s="74"/>
      <c r="D48" s="74"/>
      <c r="E48" s="74"/>
      <c r="F48" s="74"/>
      <c r="G48" s="74"/>
      <c r="H48" s="67"/>
      <c r="I48" s="67"/>
      <c r="J48" s="67"/>
      <c r="K48" s="67"/>
      <c r="L48" s="68"/>
    </row>
    <row r="49" spans="1:12" ht="15" customHeight="1">
      <c r="A49" s="75"/>
      <c r="B49" s="76"/>
      <c r="C49" s="76"/>
      <c r="D49" s="76"/>
      <c r="E49" s="76"/>
      <c r="F49" s="76"/>
      <c r="G49" s="76"/>
      <c r="H49" s="69"/>
      <c r="I49" s="69"/>
      <c r="J49" s="69"/>
      <c r="K49" s="69"/>
      <c r="L49" s="70"/>
    </row>
    <row r="50" spans="1:12" ht="15" customHeight="1">
      <c r="A50" s="75"/>
      <c r="B50" s="76"/>
      <c r="C50" s="76"/>
      <c r="D50" s="76"/>
      <c r="E50" s="76"/>
      <c r="F50" s="76"/>
      <c r="G50" s="76"/>
      <c r="H50" s="69"/>
      <c r="I50" s="69"/>
      <c r="J50" s="69"/>
      <c r="K50" s="69"/>
      <c r="L50" s="70"/>
    </row>
    <row r="51" spans="1:12" ht="15" customHeight="1">
      <c r="A51" s="75"/>
      <c r="B51" s="76"/>
      <c r="C51" s="76"/>
      <c r="D51" s="76"/>
      <c r="E51" s="76"/>
      <c r="F51" s="76"/>
      <c r="G51" s="76"/>
      <c r="H51" s="69"/>
      <c r="I51" s="69"/>
      <c r="J51" s="69"/>
      <c r="K51" s="69"/>
      <c r="L51" s="70"/>
    </row>
    <row r="52" spans="1:12" ht="15" customHeight="1">
      <c r="A52" s="77"/>
      <c r="B52" s="78"/>
      <c r="C52" s="78"/>
      <c r="D52" s="78"/>
      <c r="E52" s="78"/>
      <c r="F52" s="78"/>
      <c r="G52" s="78"/>
      <c r="H52" s="71"/>
      <c r="I52" s="71"/>
      <c r="J52" s="71"/>
      <c r="K52" s="71"/>
      <c r="L52" s="72"/>
    </row>
  </sheetData>
  <mergeCells count="92">
    <mergeCell ref="A23:J23"/>
    <mergeCell ref="A24:J24"/>
    <mergeCell ref="A32:J32"/>
    <mergeCell ref="A33:J33"/>
    <mergeCell ref="A34:J34"/>
    <mergeCell ref="A39:J39"/>
    <mergeCell ref="A40:J40"/>
    <mergeCell ref="A25:J25"/>
    <mergeCell ref="A27:A29"/>
    <mergeCell ref="B28:D29"/>
    <mergeCell ref="E28:E29"/>
    <mergeCell ref="F28:F29"/>
    <mergeCell ref="G28:H29"/>
    <mergeCell ref="I28:I29"/>
    <mergeCell ref="J28:J29"/>
    <mergeCell ref="L28:L29"/>
    <mergeCell ref="B36:L36"/>
    <mergeCell ref="A36:A38"/>
    <mergeCell ref="B37:D38"/>
    <mergeCell ref="E37:E38"/>
    <mergeCell ref="F37:F38"/>
    <mergeCell ref="G37:H38"/>
    <mergeCell ref="I37:I38"/>
    <mergeCell ref="J37:J38"/>
    <mergeCell ref="L37:L38"/>
    <mergeCell ref="A31:J31"/>
    <mergeCell ref="A41:J41"/>
    <mergeCell ref="G30:H30"/>
    <mergeCell ref="A35:L35"/>
    <mergeCell ref="A2:L3"/>
    <mergeCell ref="C7:G7"/>
    <mergeCell ref="C8:G8"/>
    <mergeCell ref="A6:B6"/>
    <mergeCell ref="A7:B7"/>
    <mergeCell ref="A8:B8"/>
    <mergeCell ref="J6:L6"/>
    <mergeCell ref="J7:L7"/>
    <mergeCell ref="J8:L8"/>
    <mergeCell ref="C6:I6"/>
    <mergeCell ref="H7:I7"/>
    <mergeCell ref="H8:I8"/>
    <mergeCell ref="A43:L43"/>
    <mergeCell ref="A44:C44"/>
    <mergeCell ref="D44:L44"/>
    <mergeCell ref="A42:I42"/>
    <mergeCell ref="B11:L11"/>
    <mergeCell ref="G10:H10"/>
    <mergeCell ref="H48:L52"/>
    <mergeCell ref="A48:G52"/>
    <mergeCell ref="A46:L46"/>
    <mergeCell ref="A47:L47"/>
    <mergeCell ref="A45:C45"/>
    <mergeCell ref="D45:G45"/>
    <mergeCell ref="J45:L45"/>
    <mergeCell ref="H45:I45"/>
    <mergeCell ref="J42:L42"/>
    <mergeCell ref="B10:D10"/>
    <mergeCell ref="B30:D30"/>
    <mergeCell ref="A10:A11"/>
    <mergeCell ref="J19:J20"/>
    <mergeCell ref="B12:L12"/>
    <mergeCell ref="B18:L18"/>
    <mergeCell ref="E13:E14"/>
    <mergeCell ref="F13:F14"/>
    <mergeCell ref="I13:I14"/>
    <mergeCell ref="J13:J14"/>
    <mergeCell ref="L13:L14"/>
    <mergeCell ref="G13:H14"/>
    <mergeCell ref="B13:D14"/>
    <mergeCell ref="B27:L27"/>
    <mergeCell ref="L19:L20"/>
    <mergeCell ref="B21:D21"/>
    <mergeCell ref="G21:H21"/>
    <mergeCell ref="A12:A14"/>
    <mergeCell ref="A18:A20"/>
    <mergeCell ref="A22:J22"/>
    <mergeCell ref="A26:L26"/>
    <mergeCell ref="B15:L15"/>
    <mergeCell ref="B16:D17"/>
    <mergeCell ref="A16:A17"/>
    <mergeCell ref="E16:E17"/>
    <mergeCell ref="F16:F17"/>
    <mergeCell ref="I16:I17"/>
    <mergeCell ref="J16:J17"/>
    <mergeCell ref="K16:K17"/>
    <mergeCell ref="L16:L17"/>
    <mergeCell ref="G16:H17"/>
    <mergeCell ref="B19:D20"/>
    <mergeCell ref="E19:E20"/>
    <mergeCell ref="F19:F20"/>
    <mergeCell ref="I19:I20"/>
    <mergeCell ref="G19:H20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portrait" r:id="rId1"/>
  <headerFooter>
    <oddHeader>&amp;R&amp;"times ,Negrita"&amp;14&amp;P de &amp;N</oddHead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8C17B6-6E69-4AE3-B2B0-30C4D99FCE85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2024-08-07T14:54:08Z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