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7"/>
  <workbookPr/>
  <mc:AlternateContent xmlns:mc="http://schemas.openxmlformats.org/markup-compatibility/2006">
    <mc:Choice Requires="x15">
      <x15ac:absPath xmlns:x15ac="http://schemas.microsoft.com/office/spreadsheetml/2010/11/ac" url="C:\Users\dlynn\Desktop\"/>
    </mc:Choice>
  </mc:AlternateContent>
  <xr:revisionPtr revIDLastSave="5458" documentId="8_{234EC04C-62B1-4DA2-ADA3-6907629F844F}" xr6:coauthVersionLast="47" xr6:coauthVersionMax="47" xr10:uidLastSave="{F6C389EC-57B2-4D19-9EF5-4361191886E3}"/>
  <bookViews>
    <workbookView xWindow="-120" yWindow="-120" windowWidth="29040" windowHeight="15840" xr2:uid="{00000000-000D-0000-FFFF-FFFF00000000}"/>
  </bookViews>
  <sheets>
    <sheet name="Proceso Núm. ENJ-CM-2024-028" sheetId="5" r:id="rId1"/>
  </sheets>
  <definedNames>
    <definedName name="_xlnm.Print_Titles" localSheetId="0">'Proceso Núm. ENJ-CM-2024-028'!$1:$10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4" i="5" l="1"/>
  <c r="J13" i="5"/>
  <c r="L97" i="5"/>
  <c r="L96" i="5"/>
  <c r="L95" i="5"/>
  <c r="L93" i="5"/>
  <c r="L91" i="5"/>
  <c r="L90" i="5"/>
  <c r="L89" i="5"/>
  <c r="L88" i="5"/>
  <c r="L86" i="5"/>
  <c r="L85" i="5"/>
  <c r="L84" i="5"/>
  <c r="L82" i="5"/>
  <c r="L81" i="5"/>
  <c r="L80" i="5"/>
  <c r="L78" i="5"/>
  <c r="L77" i="5"/>
  <c r="L76" i="5"/>
  <c r="L75" i="5"/>
  <c r="L74" i="5"/>
  <c r="L72" i="5"/>
  <c r="L70" i="5"/>
  <c r="L68" i="5"/>
  <c r="L67" i="5"/>
  <c r="L66" i="5"/>
  <c r="L65" i="5"/>
  <c r="L62" i="5"/>
  <c r="L61" i="5"/>
  <c r="L59" i="5"/>
  <c r="L58" i="5"/>
  <c r="L56" i="5"/>
  <c r="L55" i="5"/>
  <c r="L53" i="5"/>
  <c r="L51" i="5"/>
  <c r="L50" i="5"/>
  <c r="L48" i="5"/>
  <c r="L47" i="5"/>
  <c r="L46" i="5"/>
  <c r="L44" i="5"/>
  <c r="L43" i="5"/>
  <c r="L41" i="5"/>
  <c r="L40" i="5"/>
  <c r="L39" i="5"/>
  <c r="L38" i="5"/>
  <c r="L36" i="5"/>
  <c r="L35" i="5"/>
  <c r="L33" i="5"/>
  <c r="L32" i="5"/>
  <c r="L31" i="5"/>
  <c r="L29" i="5"/>
  <c r="L27" i="5"/>
  <c r="L26" i="5"/>
  <c r="L25" i="5"/>
  <c r="L24" i="5"/>
  <c r="L23" i="5"/>
  <c r="L22" i="5"/>
  <c r="L18" i="5"/>
  <c r="L17" i="5"/>
  <c r="L16" i="5"/>
  <c r="L15" i="5"/>
  <c r="L14" i="5"/>
  <c r="J97" i="5"/>
  <c r="I97" i="5"/>
  <c r="J96" i="5"/>
  <c r="I96" i="5"/>
  <c r="J95" i="5"/>
  <c r="I95" i="5"/>
  <c r="J93" i="5"/>
  <c r="I93" i="5"/>
  <c r="J91" i="5"/>
  <c r="I91" i="5"/>
  <c r="J90" i="5"/>
  <c r="I90" i="5"/>
  <c r="J89" i="5"/>
  <c r="I89" i="5"/>
  <c r="J88" i="5"/>
  <c r="I88" i="5"/>
  <c r="J86" i="5"/>
  <c r="I86" i="5"/>
  <c r="J85" i="5"/>
  <c r="I85" i="5"/>
  <c r="J84" i="5"/>
  <c r="I84" i="5"/>
  <c r="J82" i="5"/>
  <c r="I82" i="5"/>
  <c r="J81" i="5"/>
  <c r="I81" i="5"/>
  <c r="J80" i="5"/>
  <c r="I80" i="5"/>
  <c r="J78" i="5"/>
  <c r="I78" i="5"/>
  <c r="J77" i="5"/>
  <c r="I77" i="5"/>
  <c r="J76" i="5"/>
  <c r="I76" i="5"/>
  <c r="J75" i="5"/>
  <c r="I75" i="5"/>
  <c r="J74" i="5"/>
  <c r="I74" i="5"/>
  <c r="J72" i="5"/>
  <c r="I72" i="5"/>
  <c r="J70" i="5"/>
  <c r="I70" i="5"/>
  <c r="J68" i="5"/>
  <c r="I68" i="5"/>
  <c r="J67" i="5"/>
  <c r="I67" i="5"/>
  <c r="J66" i="5"/>
  <c r="I66" i="5"/>
  <c r="J65" i="5"/>
  <c r="I65" i="5"/>
  <c r="J62" i="5"/>
  <c r="I62" i="5"/>
  <c r="J61" i="5"/>
  <c r="I61" i="5"/>
  <c r="J59" i="5"/>
  <c r="I59" i="5"/>
  <c r="J58" i="5"/>
  <c r="I58" i="5"/>
  <c r="J56" i="5"/>
  <c r="I56" i="5"/>
  <c r="J55" i="5"/>
  <c r="I55" i="5"/>
  <c r="J53" i="5"/>
  <c r="I53" i="5"/>
  <c r="J51" i="5"/>
  <c r="I51" i="5"/>
  <c r="J50" i="5"/>
  <c r="I50" i="5"/>
  <c r="J48" i="5"/>
  <c r="I48" i="5"/>
  <c r="J47" i="5"/>
  <c r="I47" i="5"/>
  <c r="J46" i="5"/>
  <c r="I46" i="5"/>
  <c r="J44" i="5"/>
  <c r="I44" i="5"/>
  <c r="J43" i="5"/>
  <c r="I43" i="5"/>
  <c r="J41" i="5"/>
  <c r="I41" i="5"/>
  <c r="J40" i="5"/>
  <c r="I40" i="5"/>
  <c r="J39" i="5"/>
  <c r="I39" i="5"/>
  <c r="J38" i="5"/>
  <c r="I38" i="5"/>
  <c r="J36" i="5"/>
  <c r="I36" i="5"/>
  <c r="J35" i="5"/>
  <c r="J33" i="5"/>
  <c r="I33" i="5"/>
  <c r="J32" i="5"/>
  <c r="I32" i="5"/>
  <c r="J31" i="5"/>
  <c r="I31" i="5"/>
  <c r="J29" i="5"/>
  <c r="I29" i="5"/>
  <c r="J21" i="5"/>
  <c r="J22" i="5"/>
  <c r="J23" i="5"/>
  <c r="J24" i="5"/>
  <c r="J25" i="5"/>
  <c r="J26" i="5"/>
  <c r="J27" i="5"/>
  <c r="J20" i="5"/>
  <c r="J18" i="5"/>
  <c r="I21" i="5"/>
  <c r="L21" i="5" s="1"/>
  <c r="I22" i="5"/>
  <c r="I23" i="5"/>
  <c r="I24" i="5"/>
  <c r="I25" i="5"/>
  <c r="I26" i="5"/>
  <c r="I27" i="5"/>
  <c r="I20" i="5"/>
  <c r="I18" i="5"/>
  <c r="J16" i="5"/>
  <c r="I16" i="5" s="1"/>
  <c r="J17" i="5"/>
  <c r="I17" i="5" s="1"/>
  <c r="J14" i="5"/>
  <c r="I14" i="5" s="1"/>
  <c r="I13" i="5"/>
  <c r="L13" i="5" s="1"/>
  <c r="J15" i="5"/>
  <c r="I15" i="5"/>
  <c r="L98" i="5" l="1"/>
  <c r="L20" i="5"/>
  <c r="L99" i="5"/>
  <c r="J100" i="5"/>
  <c r="I35" i="5"/>
</calcChain>
</file>

<file path=xl/sharedStrings.xml><?xml version="1.0" encoding="utf-8"?>
<sst xmlns="http://schemas.openxmlformats.org/spreadsheetml/2006/main" count="175" uniqueCount="110">
  <si>
    <t>OFERTA ECONÓMICA</t>
  </si>
  <si>
    <t>Título del Proceso:</t>
  </si>
  <si>
    <t>Solicitud de compra para la contratación del servicio de mantenimiento de las maderas de la Escuela Nacional de la Judicatura.</t>
  </si>
  <si>
    <t>ENJ-CM-2024-028</t>
  </si>
  <si>
    <t>Nombre del Oferente:</t>
  </si>
  <si>
    <t>RNC</t>
  </si>
  <si>
    <t>Fecha:</t>
  </si>
  <si>
    <t>RPE</t>
  </si>
  <si>
    <t>Ítem                     No.</t>
  </si>
  <si>
    <t xml:space="preserve">Descripción del Bien, Servicio y Obra </t>
  </si>
  <si>
    <t>Unidad de Medida</t>
  </si>
  <si>
    <t>Cantidad</t>
  </si>
  <si>
    <t>Precio Unitario</t>
  </si>
  <si>
    <t>ITBIS</t>
  </si>
  <si>
    <t>Precio Unitario Final</t>
  </si>
  <si>
    <t>Precio Total</t>
  </si>
  <si>
    <t>MADERA PRIMER NIVEL DE LA CASA EXTERIOR/INTERIOR</t>
  </si>
  <si>
    <t>Baños patio español:</t>
  </si>
  <si>
    <t>Un (1) gabinete de 4 puertas baño de caballeros</t>
  </si>
  <si>
    <t>UND</t>
  </si>
  <si>
    <t>Un (1) gabinete de 4 puertas baño de damas.</t>
  </si>
  <si>
    <t>Una (1) ventana de baño caballeros.</t>
  </si>
  <si>
    <t>Una (1) ventana de baño damas</t>
  </si>
  <si>
    <t>Una (1) puerta interna de baño caballeros.</t>
  </si>
  <si>
    <t>Una (1) puerta interna de baño damas</t>
  </si>
  <si>
    <t>Baños frente a gazebo:_x000D_</t>
  </si>
  <si>
    <t>Un (1) gabinete de 4 puertas baño de damas</t>
  </si>
  <si>
    <t>Una (1) puerta externa de baño caballeros</t>
  </si>
  <si>
    <t>Una (1) puerta externa de baño damas</t>
  </si>
  <si>
    <t>Dos (2) puertas internas baño damas.</t>
  </si>
  <si>
    <t>Dos (2) ventanas de baño damas</t>
  </si>
  <si>
    <t>Una (1) puerta externa baño para personas con condiciones de discapacidad.</t>
  </si>
  <si>
    <t>Una (1) puerta interna de dos hojas baño para personas con condiciones de discapacidad.</t>
  </si>
  <si>
    <t>Una (1) ventana externa baño para personas con discapacidad.</t>
  </si>
  <si>
    <t>Salón 1 de clases:</t>
  </si>
  <si>
    <t>Una (1) puerta externa.</t>
  </si>
  <si>
    <t>Cocina externa, área cafetería:</t>
  </si>
  <si>
    <t>Una (1) puerta externa (entrada a cocina externa).</t>
  </si>
  <si>
    <t>Una (1) puerta externa (entrada a cuarto de herramientas)</t>
  </si>
  <si>
    <t>Dos (2) ventanas dobles (cocina externa).</t>
  </si>
  <si>
    <t>Recepción interna:</t>
  </si>
  <si>
    <t>Dos (2) puertas de dos hojas.</t>
  </si>
  <si>
    <t>Dos (2) puertas sencillas.</t>
  </si>
  <si>
    <t>Cocina interna:</t>
  </si>
  <si>
    <t>Una (1) puerta externa</t>
  </si>
  <si>
    <t>Una (1) puerta interna</t>
  </si>
  <si>
    <t>Dos (2) ventanas corredizas.</t>
  </si>
  <si>
    <t>Un (1) gabinete de 4 puertas.</t>
  </si>
  <si>
    <t>Escalera:</t>
  </si>
  <si>
    <t>Un (1) gabinete de cuatro puertas (debajo de la escalera 1er. nivel)</t>
  </si>
  <si>
    <t>Pasamanos escalera (desde el primer nivel hasta el tercer nivel).</t>
  </si>
  <si>
    <t>LAB Innovación:</t>
  </si>
  <si>
    <t>Una (1) ventana.</t>
  </si>
  <si>
    <t>Una (1) puerta sencilla interna.</t>
  </si>
  <si>
    <t>Una (1) puerta doble.</t>
  </si>
  <si>
    <t>Salón de reuniones de FYC:</t>
  </si>
  <si>
    <t>Una (1) puerta entrada principal con arco superior</t>
  </si>
  <si>
    <t>Cuarto de servidores:</t>
  </si>
  <si>
    <t>Una (1) ventana externa</t>
  </si>
  <si>
    <t>Área Fortalecimiento Institucional y Gestión del Cambio:</t>
  </si>
  <si>
    <t>Una (1) ventana externa.</t>
  </si>
  <si>
    <t>Una (1) puerta doble (entrada al área FIGC).</t>
  </si>
  <si>
    <t xml:space="preserve">Área de Innovación, Gestión y Transferencia: </t>
  </si>
  <si>
    <t>Una (1) puerta doble exterior.</t>
  </si>
  <si>
    <t>Salón de reuniones 1:</t>
  </si>
  <si>
    <t>Una (1) ventana de 4 hojas</t>
  </si>
  <si>
    <t>Una (1) puerta de dos hojas.</t>
  </si>
  <si>
    <t>MADERA SEGUNDO NIVEL INTERIOR/EXTERIOR:</t>
  </si>
  <si>
    <t>Pasillo (Datos y Registro):</t>
  </si>
  <si>
    <t>Tres (3) puertas sencillas (baños)</t>
  </si>
  <si>
    <t>Dos (2) ventanas dobles (baños).</t>
  </si>
  <si>
    <t>Una (1) ventana de dos hojas (área comunicaciones).</t>
  </si>
  <si>
    <t>Una (1) ventana de dos hojas (frente al área de comunicaciones, vista al patio español)</t>
  </si>
  <si>
    <t>Salita de estrategia:</t>
  </si>
  <si>
    <t>Pasamanos balcón (vista al patio español).</t>
  </si>
  <si>
    <t>Salón de estrategia:</t>
  </si>
  <si>
    <t>Una (1) ventana de 4 hojas (vista Penson).</t>
  </si>
  <si>
    <t>Sala dirección:</t>
  </si>
  <si>
    <t>Una (1) puerta doble (entrada a salón de estrategia).</t>
  </si>
  <si>
    <t>Una (1) puerta doble (salida al balcón vista Penson).</t>
  </si>
  <si>
    <t>Una (1) puerta sencilla (oficina director).</t>
  </si>
  <si>
    <t>Una (1) puerta sencilla (baño director).</t>
  </si>
  <si>
    <t>Una (1) ventana doble (oficina dirección).</t>
  </si>
  <si>
    <t>Pasillo escalera:</t>
  </si>
  <si>
    <t>Una (1) puerta sencilla (entrada a GAF)</t>
  </si>
  <si>
    <t>Una (1) puerta doble (entrada a salita de estrategia).</t>
  </si>
  <si>
    <t>Una (1) puerta sencilla (entrada a dirección).</t>
  </si>
  <si>
    <t xml:space="preserve">Datos y Registro (DyR): </t>
  </si>
  <si>
    <t>Una (1) ventana de dos hojas (vista al patio español)</t>
  </si>
  <si>
    <t>Una (1) ventana de dos hojas (vista al gazebo).</t>
  </si>
  <si>
    <t>Una (1) ventana de dos hojas (vista al parqueo).</t>
  </si>
  <si>
    <t>Administrativo y Finanzas (GAF):</t>
  </si>
  <si>
    <t>Dos (2) ventanas de dos hojas (vista al patio español).</t>
  </si>
  <si>
    <t>Dos (2) ventanas de dos hojas (vista hacia Rosa Duarte).</t>
  </si>
  <si>
    <t>Una (1) puerta doble (balcón hacia Rosa Duarte).</t>
  </si>
  <si>
    <t>Una (1) puerta sencilla (salida escalera).</t>
  </si>
  <si>
    <t>Subdirección:</t>
  </si>
  <si>
    <t>Tres (3) ventanas de 2 hojas</t>
  </si>
  <si>
    <t>Palomar:</t>
  </si>
  <si>
    <t>Una (1) ventana (escalera hacia el palomar).</t>
  </si>
  <si>
    <t>Una (1) puerta sencilla (entrada a la oficina AILOGIC).</t>
  </si>
  <si>
    <t>Una (1) puerta sencilla (salida hacia la azotea).</t>
  </si>
  <si>
    <t>SUBTOTAL</t>
  </si>
  <si>
    <t>TOTAL</t>
  </si>
  <si>
    <t xml:space="preserve">Comentarios:  </t>
  </si>
  <si>
    <t>Condición de pago:</t>
  </si>
  <si>
    <t>Incluye:
-Incluir mano de obra (desmonte, remoción de capa de pintura y montaje).
-Incluir pintura y aplicación de barniz marino con resistencia a los rayos UV en las áreas externas.
-Incluir materiales menores.
-Restauración de los marcos de las ventanas y puertas.
-Sustitución de bisagras, tornillos y tiradores, que apliquen para cambios, según la condición actual.
-Protección de huecos con planchas de plywood en caso de ser necesario.
-Incluir todos los equipos necesarios para la prestación del servicio.
-Limpieza continua y final de los trabajos realizados.
Fecha de entrega: Escuela Nacional de la Judicatura, ubicada en la calle César Nicolás Penson núm. 59, Gascue, Santo Domingo, Distrito Nacional. Servicios a realizarse en un plazo máximo de quince (15) días después de haber coordinado con el área responsable.</t>
  </si>
  <si>
    <t>VALOR DE LA OFERTA EN LETRAS 
(IMPUESTOS INCLUIDOS)</t>
  </si>
  <si>
    <t>VALOR DE LA OFERTA EN NÚMEROS
(IMPUESTOS INCLUIDOS)</t>
  </si>
  <si>
    <t>Nombre del 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</si>
</sst>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color theme="1"/>
      <name val="Montserrat"/>
    </font>
    <font>
      <b/>
      <sz val="11"/>
      <color theme="1"/>
      <name val="Montserrat"/>
    </font>
    <font>
      <sz val="11"/>
      <color theme="1"/>
      <name val="Montserrat"/>
    </font>
    <font>
      <b/>
      <sz val="10"/>
      <color theme="1"/>
      <name val="Montserrat"/>
    </font>
    <font>
      <sz val="14"/>
      <color theme="1"/>
      <name val="Montserrat"/>
    </font>
    <font>
      <b/>
      <sz val="10"/>
      <color rgb="FF000000"/>
      <name val="Montserrat"/>
    </font>
    <font>
      <b/>
      <sz val="11"/>
      <color rgb="FF000000"/>
      <name val="Montserrat"/>
    </font>
    <font>
      <b/>
      <sz val="12"/>
      <color theme="1"/>
      <name val="Montserrat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5" fontId="5" fillId="3" borderId="19" xfId="0" applyNumberFormat="1" applyFont="1" applyFill="1" applyBorder="1" applyAlignment="1">
      <alignment horizontal="center" vertical="center"/>
    </xf>
    <xf numFmtId="165" fontId="5" fillId="3" borderId="26" xfId="0" applyNumberFormat="1" applyFont="1" applyFill="1" applyBorder="1" applyAlignment="1">
      <alignment vertical="center"/>
    </xf>
    <xf numFmtId="165" fontId="5" fillId="3" borderId="13" xfId="0" applyNumberFormat="1" applyFont="1" applyFill="1" applyBorder="1" applyAlignment="1">
      <alignment vertical="center"/>
    </xf>
    <xf numFmtId="0" fontId="10" fillId="2" borderId="15" xfId="0" applyFont="1" applyFill="1" applyBorder="1" applyAlignment="1">
      <alignment horizontal="center"/>
    </xf>
    <xf numFmtId="165" fontId="5" fillId="3" borderId="17" xfId="0" applyNumberFormat="1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165" fontId="6" fillId="3" borderId="22" xfId="0" applyNumberFormat="1" applyFont="1" applyFill="1" applyBorder="1" applyAlignment="1">
      <alignment horizontal="center" vertical="center"/>
    </xf>
    <xf numFmtId="165" fontId="5" fillId="3" borderId="22" xfId="0" applyNumberFormat="1" applyFont="1" applyFill="1" applyBorder="1" applyAlignment="1">
      <alignment horizontal="center" vertical="center"/>
    </xf>
    <xf numFmtId="165" fontId="6" fillId="3" borderId="12" xfId="0" applyNumberFormat="1" applyFont="1" applyFill="1" applyBorder="1" applyAlignment="1">
      <alignment vertical="center"/>
    </xf>
    <xf numFmtId="165" fontId="5" fillId="3" borderId="12" xfId="0" applyNumberFormat="1" applyFont="1" applyFill="1" applyBorder="1" applyAlignment="1">
      <alignment vertical="center"/>
    </xf>
    <xf numFmtId="0" fontId="6" fillId="3" borderId="22" xfId="0" applyFont="1" applyFill="1" applyBorder="1" applyAlignment="1">
      <alignment horizontal="center" vertical="center" wrapText="1"/>
    </xf>
    <xf numFmtId="2" fontId="5" fillId="3" borderId="22" xfId="0" applyNumberFormat="1" applyFont="1" applyFill="1" applyBorder="1" applyAlignment="1">
      <alignment horizontal="center" vertical="center" wrapText="1"/>
    </xf>
    <xf numFmtId="2" fontId="5" fillId="3" borderId="20" xfId="0" applyNumberFormat="1" applyFont="1" applyFill="1" applyBorder="1" applyAlignment="1">
      <alignment horizontal="center" vertical="center" wrapText="1"/>
    </xf>
    <xf numFmtId="2" fontId="5" fillId="3" borderId="24" xfId="0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2" fontId="5" fillId="3" borderId="15" xfId="0" applyNumberFormat="1" applyFont="1" applyFill="1" applyBorder="1" applyAlignment="1">
      <alignment horizontal="center" vertical="center" wrapText="1"/>
    </xf>
    <xf numFmtId="165" fontId="6" fillId="3" borderId="18" xfId="0" applyNumberFormat="1" applyFont="1" applyFill="1" applyBorder="1" applyAlignment="1">
      <alignment vertical="center"/>
    </xf>
    <xf numFmtId="0" fontId="5" fillId="3" borderId="20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2" fontId="5" fillId="3" borderId="12" xfId="0" applyNumberFormat="1" applyFont="1" applyFill="1" applyBorder="1" applyAlignment="1">
      <alignment horizontal="center" vertical="center" wrapText="1"/>
    </xf>
    <xf numFmtId="165" fontId="6" fillId="3" borderId="15" xfId="0" applyNumberFormat="1" applyFont="1" applyFill="1" applyBorder="1" applyAlignment="1">
      <alignment vertical="center"/>
    </xf>
    <xf numFmtId="0" fontId="6" fillId="3" borderId="20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left" vertical="center"/>
    </xf>
    <xf numFmtId="0" fontId="10" fillId="5" borderId="19" xfId="0" applyFont="1" applyFill="1" applyBorder="1" applyAlignment="1">
      <alignment horizontal="left" vertical="center"/>
    </xf>
    <xf numFmtId="0" fontId="10" fillId="5" borderId="14" xfId="0" applyFont="1" applyFill="1" applyBorder="1" applyAlignment="1">
      <alignment horizontal="left" vertical="center"/>
    </xf>
    <xf numFmtId="0" fontId="10" fillId="5" borderId="17" xfId="0" applyFont="1" applyFill="1" applyBorder="1" applyAlignment="1">
      <alignment horizontal="left" vertical="center"/>
    </xf>
    <xf numFmtId="0" fontId="10" fillId="5" borderId="18" xfId="0" applyFont="1" applyFill="1" applyBorder="1" applyAlignment="1">
      <alignment horizontal="left" vertical="center"/>
    </xf>
    <xf numFmtId="0" fontId="10" fillId="5" borderId="12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0" fillId="5" borderId="24" xfId="0" applyFont="1" applyFill="1" applyBorder="1" applyAlignment="1">
      <alignment horizontal="right" vertical="center"/>
    </xf>
    <xf numFmtId="0" fontId="10" fillId="5" borderId="14" xfId="0" applyFont="1" applyFill="1" applyBorder="1" applyAlignment="1">
      <alignment horizontal="right" vertical="center"/>
    </xf>
    <xf numFmtId="0" fontId="5" fillId="6" borderId="1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3" borderId="1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65" fontId="5" fillId="3" borderId="13" xfId="0" applyNumberFormat="1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left" vertical="center" wrapText="1"/>
    </xf>
    <xf numFmtId="0" fontId="9" fillId="5" borderId="17" xfId="0" applyFont="1" applyFill="1" applyBorder="1" applyAlignment="1">
      <alignment horizontal="left" vertical="center"/>
    </xf>
    <xf numFmtId="0" fontId="9" fillId="5" borderId="14" xfId="0" applyFont="1" applyFill="1" applyBorder="1" applyAlignment="1">
      <alignment horizontal="left" vertical="center"/>
    </xf>
    <xf numFmtId="0" fontId="9" fillId="5" borderId="15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vertical="top"/>
    </xf>
    <xf numFmtId="0" fontId="6" fillId="0" borderId="8" xfId="0" applyFont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10" fillId="4" borderId="10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165" fontId="5" fillId="3" borderId="12" xfId="0" applyNumberFormat="1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left" vertical="center" wrapText="1"/>
    </xf>
    <xf numFmtId="0" fontId="10" fillId="5" borderId="16" xfId="0" applyFont="1" applyFill="1" applyBorder="1" applyAlignment="1">
      <alignment horizontal="right" vertical="center"/>
    </xf>
    <xf numFmtId="0" fontId="10" fillId="5" borderId="17" xfId="0" applyFont="1" applyFill="1" applyBorder="1" applyAlignment="1">
      <alignment horizontal="right" vertical="center"/>
    </xf>
    <xf numFmtId="0" fontId="10" fillId="5" borderId="18" xfId="0" applyFont="1" applyFill="1" applyBorder="1" applyAlignment="1">
      <alignment horizontal="right" vertical="center"/>
    </xf>
    <xf numFmtId="0" fontId="10" fillId="5" borderId="21" xfId="0" applyFont="1" applyFill="1" applyBorder="1" applyAlignment="1">
      <alignment horizontal="right" vertical="center"/>
    </xf>
    <xf numFmtId="0" fontId="11" fillId="3" borderId="24" xfId="0" applyFont="1" applyFill="1" applyBorder="1" applyAlignment="1">
      <alignment horizontal="left" vertical="center" wrapText="1"/>
    </xf>
    <xf numFmtId="0" fontId="11" fillId="3" borderId="14" xfId="0" applyFont="1" applyFill="1" applyBorder="1" applyAlignment="1">
      <alignment horizontal="left" vertical="center" wrapText="1"/>
    </xf>
    <xf numFmtId="2" fontId="5" fillId="3" borderId="20" xfId="0" applyNumberFormat="1" applyFont="1" applyFill="1" applyBorder="1" applyAlignment="1">
      <alignment horizontal="center" vertical="center" wrapText="1"/>
    </xf>
    <xf numFmtId="2" fontId="5" fillId="3" borderId="21" xfId="0" applyNumberFormat="1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left" vertical="center" wrapText="1"/>
    </xf>
    <xf numFmtId="2" fontId="5" fillId="3" borderId="24" xfId="0" applyNumberFormat="1" applyFont="1" applyFill="1" applyBorder="1" applyAlignment="1">
      <alignment horizontal="center" vertical="center" wrapText="1"/>
    </xf>
    <xf numFmtId="2" fontId="5" fillId="3" borderId="15" xfId="0" applyNumberFormat="1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vertical="center" wrapText="1"/>
    </xf>
    <xf numFmtId="0" fontId="5" fillId="7" borderId="0" xfId="0" applyFont="1" applyFill="1" applyAlignment="1">
      <alignment horizontal="left" vertical="center" wrapText="1"/>
    </xf>
    <xf numFmtId="0" fontId="5" fillId="7" borderId="28" xfId="0" applyFont="1" applyFill="1" applyBorder="1" applyAlignment="1">
      <alignment horizontal="left" vertical="center" wrapText="1"/>
    </xf>
    <xf numFmtId="0" fontId="5" fillId="7" borderId="29" xfId="0" applyFont="1" applyFill="1" applyBorder="1" applyAlignment="1">
      <alignment horizontal="left" vertical="center" wrapText="1"/>
    </xf>
    <xf numFmtId="2" fontId="5" fillId="3" borderId="12" xfId="0" applyNumberFormat="1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left" vertical="center" wrapText="1"/>
    </xf>
    <xf numFmtId="0" fontId="11" fillId="3" borderId="17" xfId="0" applyFont="1" applyFill="1" applyBorder="1" applyAlignment="1">
      <alignment horizontal="left" vertical="center" wrapText="1"/>
    </xf>
    <xf numFmtId="2" fontId="5" fillId="3" borderId="14" xfId="0" applyNumberFormat="1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left" vertical="center" wrapText="1"/>
    </xf>
    <xf numFmtId="0" fontId="5" fillId="6" borderId="24" xfId="0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 wrapText="1"/>
    </xf>
    <xf numFmtId="165" fontId="5" fillId="3" borderId="22" xfId="0" applyNumberFormat="1" applyFont="1" applyFill="1" applyBorder="1" applyAlignment="1">
      <alignment vertical="center"/>
    </xf>
    <xf numFmtId="0" fontId="5" fillId="3" borderId="1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2</xdr:col>
      <xdr:colOff>542925</xdr:colOff>
      <xdr:row>4</xdr:row>
      <xdr:rowOff>28575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F8818A3B-3054-49F3-BB91-8285A680D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0"/>
          <a:ext cx="2143125" cy="1619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CJ111"/>
  <sheetViews>
    <sheetView showGridLines="0" tabSelected="1" zoomScale="80" zoomScaleNormal="80" zoomScaleSheetLayoutView="100" workbookViewId="0">
      <selection activeCell="H107" sqref="H107:L111"/>
    </sheetView>
  </sheetViews>
  <sheetFormatPr defaultColWidth="11.42578125" defaultRowHeight="15"/>
  <cols>
    <col min="1" max="1" width="7.5703125" customWidth="1"/>
    <col min="2" max="2" width="17.85546875" customWidth="1"/>
    <col min="3" max="3" width="12.7109375" customWidth="1"/>
    <col min="4" max="4" width="81.85546875" customWidth="1"/>
    <col min="5" max="5" width="11.42578125" bestFit="1" customWidth="1"/>
    <col min="6" max="6" width="14" customWidth="1"/>
    <col min="7" max="7" width="10.7109375" customWidth="1"/>
    <col min="8" max="8" width="5.140625" customWidth="1"/>
    <col min="9" max="9" width="16.28515625" customWidth="1"/>
    <col min="10" max="10" width="25.7109375" customWidth="1"/>
    <col min="11" max="11" width="12.7109375" hidden="1" customWidth="1"/>
    <col min="12" max="12" width="72.5703125" customWidth="1"/>
    <col min="13" max="13" width="6" customWidth="1"/>
  </cols>
  <sheetData>
    <row r="1" spans="1:12" ht="45" customHeight="1"/>
    <row r="2" spans="1:12" ht="18.95" customHeight="1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ht="30.7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2" ht="30.7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ht="30.7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ht="61.5" customHeight="1">
      <c r="A6" s="73" t="s">
        <v>1</v>
      </c>
      <c r="B6" s="73"/>
      <c r="C6" s="78" t="s">
        <v>2</v>
      </c>
      <c r="D6" s="78"/>
      <c r="E6" s="78"/>
      <c r="F6" s="78"/>
      <c r="G6" s="78"/>
      <c r="H6" s="78"/>
      <c r="I6" s="78"/>
      <c r="J6" s="76" t="s">
        <v>3</v>
      </c>
      <c r="K6" s="76"/>
      <c r="L6" s="76"/>
    </row>
    <row r="7" spans="1:12" ht="45" customHeight="1">
      <c r="A7" s="74" t="s">
        <v>4</v>
      </c>
      <c r="B7" s="74"/>
      <c r="C7" s="71"/>
      <c r="D7" s="71"/>
      <c r="E7" s="71"/>
      <c r="F7" s="71"/>
      <c r="G7" s="71"/>
      <c r="H7" s="79" t="s">
        <v>5</v>
      </c>
      <c r="I7" s="80"/>
      <c r="J7" s="77"/>
      <c r="K7" s="77"/>
      <c r="L7" s="77"/>
    </row>
    <row r="8" spans="1:12" ht="45" customHeight="1">
      <c r="A8" s="75" t="s">
        <v>6</v>
      </c>
      <c r="B8" s="75"/>
      <c r="C8" s="72"/>
      <c r="D8" s="72"/>
      <c r="E8" s="72"/>
      <c r="F8" s="72"/>
      <c r="G8" s="72"/>
      <c r="H8" s="79" t="s">
        <v>7</v>
      </c>
      <c r="I8" s="80"/>
      <c r="J8" s="77"/>
      <c r="K8" s="77"/>
      <c r="L8" s="77"/>
    </row>
    <row r="9" spans="1:12" ht="6" customHeight="1">
      <c r="A9" s="2"/>
      <c r="B9" s="2"/>
      <c r="C9" s="2"/>
      <c r="D9" s="2"/>
      <c r="E9" s="3"/>
      <c r="F9" s="3"/>
      <c r="G9" s="3"/>
      <c r="H9" s="15"/>
      <c r="I9" s="9"/>
      <c r="J9" s="3"/>
      <c r="K9" s="3"/>
      <c r="L9" s="3"/>
    </row>
    <row r="10" spans="1:12" ht="60" customHeight="1">
      <c r="A10" s="61" t="s">
        <v>8</v>
      </c>
      <c r="B10" s="102" t="s">
        <v>9</v>
      </c>
      <c r="C10" s="47"/>
      <c r="D10" s="47"/>
      <c r="E10" s="17" t="s">
        <v>10</v>
      </c>
      <c r="F10" s="17" t="s">
        <v>11</v>
      </c>
      <c r="G10" s="47" t="s">
        <v>12</v>
      </c>
      <c r="H10" s="47"/>
      <c r="I10" s="17" t="s">
        <v>13</v>
      </c>
      <c r="J10" s="17" t="s">
        <v>14</v>
      </c>
      <c r="K10" s="17"/>
      <c r="L10" s="17" t="s">
        <v>15</v>
      </c>
    </row>
    <row r="11" spans="1:12" ht="50.25" customHeight="1">
      <c r="A11" s="61"/>
      <c r="B11" s="103" t="s">
        <v>16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</row>
    <row r="12" spans="1:12" ht="32.25" customHeight="1">
      <c r="A12" s="95" t="s">
        <v>17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6"/>
    </row>
    <row r="13" spans="1:12" ht="29.25" customHeight="1">
      <c r="A13" s="17">
        <v>1</v>
      </c>
      <c r="B13" s="82" t="s">
        <v>18</v>
      </c>
      <c r="C13" s="82"/>
      <c r="D13" s="82"/>
      <c r="E13" s="23" t="s">
        <v>19</v>
      </c>
      <c r="F13" s="17">
        <v>1</v>
      </c>
      <c r="G13" s="89"/>
      <c r="H13" s="90"/>
      <c r="I13" s="24">
        <f>J13*0.18</f>
        <v>0</v>
      </c>
      <c r="J13" s="19">
        <f>F13*G13</f>
        <v>0</v>
      </c>
      <c r="K13" s="16"/>
      <c r="L13" s="20">
        <f>I13+J13</f>
        <v>0</v>
      </c>
    </row>
    <row r="14" spans="1:12" ht="29.25" customHeight="1">
      <c r="A14" s="18">
        <v>2</v>
      </c>
      <c r="B14" s="87" t="s">
        <v>20</v>
      </c>
      <c r="C14" s="88"/>
      <c r="D14" s="88"/>
      <c r="E14" s="23" t="s">
        <v>19</v>
      </c>
      <c r="F14" s="17">
        <v>1</v>
      </c>
      <c r="G14" s="92"/>
      <c r="H14" s="93"/>
      <c r="I14" s="26">
        <f>J14*0.18</f>
        <v>0</v>
      </c>
      <c r="J14" s="21">
        <f>F14*G14</f>
        <v>0</v>
      </c>
      <c r="K14" s="16"/>
      <c r="L14" s="22">
        <f>I14+J14</f>
        <v>0</v>
      </c>
    </row>
    <row r="15" spans="1:12" ht="29.25" customHeight="1">
      <c r="A15" s="31">
        <v>3</v>
      </c>
      <c r="B15" s="87" t="s">
        <v>21</v>
      </c>
      <c r="C15" s="88"/>
      <c r="D15" s="91"/>
      <c r="E15" s="23" t="s">
        <v>19</v>
      </c>
      <c r="F15" s="17">
        <v>1</v>
      </c>
      <c r="G15" s="92"/>
      <c r="H15" s="93"/>
      <c r="I15" s="25">
        <f t="shared" ref="I14:I18" si="0">J15*0.18</f>
        <v>0</v>
      </c>
      <c r="J15" s="21">
        <f>F15*G15</f>
        <v>0</v>
      </c>
      <c r="K15" s="16"/>
      <c r="L15" s="22">
        <f>I15+J15</f>
        <v>0</v>
      </c>
    </row>
    <row r="16" spans="1:12" ht="29.25" customHeight="1">
      <c r="A16" s="7">
        <v>4</v>
      </c>
      <c r="B16" s="88" t="s">
        <v>22</v>
      </c>
      <c r="C16" s="88"/>
      <c r="D16" s="88"/>
      <c r="E16" s="23" t="s">
        <v>19</v>
      </c>
      <c r="F16" s="7">
        <v>1</v>
      </c>
      <c r="G16" s="92"/>
      <c r="H16" s="101"/>
      <c r="I16" s="25">
        <f t="shared" si="0"/>
        <v>0</v>
      </c>
      <c r="J16" s="21">
        <f t="shared" ref="J16:J18" si="1">F16*G16</f>
        <v>0</v>
      </c>
      <c r="K16" s="16"/>
      <c r="L16" s="22">
        <f>I16+J16</f>
        <v>0</v>
      </c>
    </row>
    <row r="17" spans="1:12" ht="29.25" customHeight="1">
      <c r="A17" s="7">
        <v>5</v>
      </c>
      <c r="B17" s="88" t="s">
        <v>23</v>
      </c>
      <c r="C17" s="88"/>
      <c r="D17" s="88"/>
      <c r="E17" s="23" t="s">
        <v>19</v>
      </c>
      <c r="F17" s="7">
        <v>1</v>
      </c>
      <c r="G17" s="92"/>
      <c r="H17" s="101"/>
      <c r="I17" s="25">
        <f t="shared" si="0"/>
        <v>0</v>
      </c>
      <c r="J17" s="21">
        <f t="shared" si="1"/>
        <v>0</v>
      </c>
      <c r="K17" s="16"/>
      <c r="L17" s="22">
        <f>I17+J17</f>
        <v>0</v>
      </c>
    </row>
    <row r="18" spans="1:12" ht="29.25" customHeight="1">
      <c r="A18" s="7">
        <v>6</v>
      </c>
      <c r="B18" s="94" t="s">
        <v>24</v>
      </c>
      <c r="C18" s="94"/>
      <c r="D18" s="94"/>
      <c r="E18" s="28" t="s">
        <v>19</v>
      </c>
      <c r="F18" s="27">
        <v>1</v>
      </c>
      <c r="G18" s="92"/>
      <c r="H18" s="101"/>
      <c r="I18" s="33">
        <f>J18*0.18</f>
        <v>0</v>
      </c>
      <c r="J18" s="34">
        <f>F18*G18</f>
        <v>0</v>
      </c>
      <c r="K18" s="16"/>
      <c r="L18" s="22">
        <f>I18+J18</f>
        <v>0</v>
      </c>
    </row>
    <row r="19" spans="1:12" ht="29.25" customHeight="1">
      <c r="A19" s="97" t="s">
        <v>25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6"/>
    </row>
    <row r="20" spans="1:12" ht="30" customHeight="1">
      <c r="A20" s="7">
        <v>7</v>
      </c>
      <c r="B20" s="94" t="s">
        <v>26</v>
      </c>
      <c r="C20" s="94"/>
      <c r="D20" s="94"/>
      <c r="E20" s="23" t="s">
        <v>19</v>
      </c>
      <c r="F20" s="7">
        <v>1</v>
      </c>
      <c r="G20" s="92"/>
      <c r="H20" s="101"/>
      <c r="I20" s="33">
        <f>J20*18</f>
        <v>0</v>
      </c>
      <c r="J20" s="34">
        <f>F20*G20</f>
        <v>0</v>
      </c>
      <c r="K20" s="16"/>
      <c r="L20" s="22">
        <f>I20*J20</f>
        <v>0</v>
      </c>
    </row>
    <row r="21" spans="1:12" ht="30" customHeight="1">
      <c r="A21" s="7">
        <v>8</v>
      </c>
      <c r="B21" s="87" t="s">
        <v>27</v>
      </c>
      <c r="C21" s="88"/>
      <c r="D21" s="91"/>
      <c r="E21" s="23" t="s">
        <v>19</v>
      </c>
      <c r="F21" s="7">
        <v>1</v>
      </c>
      <c r="G21" s="92"/>
      <c r="H21" s="93"/>
      <c r="I21" s="33">
        <f t="shared" ref="I21:I27" si="2">J21*18</f>
        <v>0</v>
      </c>
      <c r="J21" s="30">
        <f t="shared" ref="J21:J27" si="3">F21*G21</f>
        <v>0</v>
      </c>
      <c r="K21" s="16"/>
      <c r="L21" s="12">
        <f>I21*J21</f>
        <v>0</v>
      </c>
    </row>
    <row r="22" spans="1:12" ht="30" customHeight="1">
      <c r="A22" s="7">
        <v>9</v>
      </c>
      <c r="B22" s="88" t="s">
        <v>28</v>
      </c>
      <c r="C22" s="88"/>
      <c r="D22" s="88"/>
      <c r="E22" s="23" t="s">
        <v>19</v>
      </c>
      <c r="F22" s="7">
        <v>1</v>
      </c>
      <c r="G22" s="92"/>
      <c r="H22" s="101"/>
      <c r="I22" s="33">
        <f t="shared" si="2"/>
        <v>0</v>
      </c>
      <c r="J22" s="30">
        <f t="shared" si="3"/>
        <v>0</v>
      </c>
      <c r="K22" s="16"/>
      <c r="L22" s="12">
        <f>I22*J22</f>
        <v>0</v>
      </c>
    </row>
    <row r="23" spans="1:12" ht="30" customHeight="1">
      <c r="A23" s="7">
        <v>10</v>
      </c>
      <c r="B23" s="88" t="s">
        <v>29</v>
      </c>
      <c r="C23" s="88"/>
      <c r="D23" s="88"/>
      <c r="E23" s="23" t="s">
        <v>19</v>
      </c>
      <c r="F23" s="7">
        <v>2</v>
      </c>
      <c r="G23" s="92"/>
      <c r="H23" s="101"/>
      <c r="I23" s="33">
        <f t="shared" si="2"/>
        <v>0</v>
      </c>
      <c r="J23" s="30">
        <f t="shared" si="3"/>
        <v>0</v>
      </c>
      <c r="K23" s="16"/>
      <c r="L23" s="12">
        <f>I23*J23</f>
        <v>0</v>
      </c>
    </row>
    <row r="24" spans="1:12" ht="30" customHeight="1">
      <c r="A24" s="7">
        <v>11</v>
      </c>
      <c r="B24" s="88" t="s">
        <v>30</v>
      </c>
      <c r="C24" s="88"/>
      <c r="D24" s="88"/>
      <c r="E24" s="23" t="s">
        <v>19</v>
      </c>
      <c r="F24" s="7">
        <v>2</v>
      </c>
      <c r="G24" s="92"/>
      <c r="H24" s="101"/>
      <c r="I24" s="33">
        <f t="shared" si="2"/>
        <v>0</v>
      </c>
      <c r="J24" s="30">
        <f t="shared" si="3"/>
        <v>0</v>
      </c>
      <c r="K24" s="16"/>
      <c r="L24" s="12">
        <f>I24*J24</f>
        <v>0</v>
      </c>
    </row>
    <row r="25" spans="1:12" ht="30" customHeight="1">
      <c r="A25" s="7">
        <v>12</v>
      </c>
      <c r="B25" s="88" t="s">
        <v>31</v>
      </c>
      <c r="C25" s="88"/>
      <c r="D25" s="88"/>
      <c r="E25" s="23" t="s">
        <v>19</v>
      </c>
      <c r="F25" s="7">
        <v>1</v>
      </c>
      <c r="G25" s="92"/>
      <c r="H25" s="101"/>
      <c r="I25" s="33">
        <f t="shared" si="2"/>
        <v>0</v>
      </c>
      <c r="J25" s="30">
        <f t="shared" si="3"/>
        <v>0</v>
      </c>
      <c r="K25" s="16"/>
      <c r="L25" s="12">
        <f>I25*J25</f>
        <v>0</v>
      </c>
    </row>
    <row r="26" spans="1:12" ht="30" customHeight="1">
      <c r="A26" s="7">
        <v>13</v>
      </c>
      <c r="B26" s="88" t="s">
        <v>32</v>
      </c>
      <c r="C26" s="88"/>
      <c r="D26" s="88"/>
      <c r="E26" s="23" t="s">
        <v>19</v>
      </c>
      <c r="F26" s="7">
        <v>1</v>
      </c>
      <c r="G26" s="92"/>
      <c r="H26" s="101"/>
      <c r="I26" s="33">
        <f t="shared" si="2"/>
        <v>0</v>
      </c>
      <c r="J26" s="30">
        <f t="shared" si="3"/>
        <v>0</v>
      </c>
      <c r="K26" s="16"/>
      <c r="L26" s="12">
        <f>I26*J26</f>
        <v>0</v>
      </c>
    </row>
    <row r="27" spans="1:12" ht="30" customHeight="1">
      <c r="A27" s="7">
        <v>14</v>
      </c>
      <c r="B27" s="88" t="s">
        <v>33</v>
      </c>
      <c r="C27" s="88"/>
      <c r="D27" s="88"/>
      <c r="E27" s="28" t="s">
        <v>19</v>
      </c>
      <c r="F27" s="27">
        <v>1</v>
      </c>
      <c r="G27" s="92"/>
      <c r="H27" s="101"/>
      <c r="I27" s="33">
        <f t="shared" si="2"/>
        <v>0</v>
      </c>
      <c r="J27" s="30">
        <f t="shared" si="3"/>
        <v>0</v>
      </c>
      <c r="K27" s="16"/>
      <c r="L27" s="12">
        <f>I27*J27</f>
        <v>0</v>
      </c>
    </row>
    <row r="28" spans="1:12" ht="29.25" customHeight="1">
      <c r="A28" s="97" t="s">
        <v>34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6"/>
    </row>
    <row r="29" spans="1:12" ht="27.75" customHeight="1">
      <c r="A29" s="7">
        <v>15</v>
      </c>
      <c r="B29" s="88" t="s">
        <v>35</v>
      </c>
      <c r="C29" s="88"/>
      <c r="D29" s="88"/>
      <c r="E29" s="28" t="s">
        <v>19</v>
      </c>
      <c r="F29" s="107">
        <v>1</v>
      </c>
      <c r="G29" s="98"/>
      <c r="H29" s="98"/>
      <c r="I29" s="33">
        <f>J29*0.18</f>
        <v>0</v>
      </c>
      <c r="J29" s="30">
        <f>F29*G29</f>
        <v>0</v>
      </c>
      <c r="K29" s="16"/>
      <c r="L29" s="12">
        <f>I29+J29</f>
        <v>0</v>
      </c>
    </row>
    <row r="30" spans="1:12" ht="29.25" customHeight="1">
      <c r="A30" s="97" t="s">
        <v>36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6"/>
    </row>
    <row r="31" spans="1:12" ht="26.25" customHeight="1">
      <c r="A31" s="7">
        <v>16</v>
      </c>
      <c r="B31" s="88" t="s">
        <v>37</v>
      </c>
      <c r="C31" s="88"/>
      <c r="D31" s="88"/>
      <c r="E31" s="35" t="s">
        <v>19</v>
      </c>
      <c r="F31" s="7">
        <v>1</v>
      </c>
      <c r="G31" s="98"/>
      <c r="H31" s="92"/>
      <c r="I31" s="26">
        <f>18*J31</f>
        <v>0</v>
      </c>
      <c r="J31" s="21">
        <f>F31*G31</f>
        <v>0</v>
      </c>
      <c r="K31" s="7"/>
      <c r="L31" s="22">
        <f>I31+J31</f>
        <v>0</v>
      </c>
    </row>
    <row r="32" spans="1:12" ht="26.25" customHeight="1">
      <c r="A32" s="7">
        <v>17</v>
      </c>
      <c r="B32" s="88" t="s">
        <v>38</v>
      </c>
      <c r="C32" s="88"/>
      <c r="D32" s="88"/>
      <c r="E32" s="35" t="s">
        <v>19</v>
      </c>
      <c r="F32" s="7">
        <v>1</v>
      </c>
      <c r="G32" s="98"/>
      <c r="H32" s="92"/>
      <c r="I32" s="26">
        <f t="shared" ref="I32:I36" si="4">18*J32</f>
        <v>0</v>
      </c>
      <c r="J32" s="21">
        <f t="shared" ref="J32:J33" si="5">F32*G32</f>
        <v>0</v>
      </c>
      <c r="K32" s="7"/>
      <c r="L32" s="22">
        <f>I32+J32</f>
        <v>0</v>
      </c>
    </row>
    <row r="33" spans="1:12" ht="26.25" customHeight="1">
      <c r="A33" s="7">
        <v>18</v>
      </c>
      <c r="B33" s="88" t="s">
        <v>39</v>
      </c>
      <c r="C33" s="88"/>
      <c r="D33" s="88"/>
      <c r="E33" s="28" t="s">
        <v>19</v>
      </c>
      <c r="F33" s="27">
        <v>2</v>
      </c>
      <c r="G33" s="98"/>
      <c r="H33" s="92"/>
      <c r="I33" s="26">
        <f>18*J33</f>
        <v>0</v>
      </c>
      <c r="J33" s="21">
        <f>F33*G33</f>
        <v>0</v>
      </c>
      <c r="K33" s="7"/>
      <c r="L33" s="22">
        <f>I33+J33</f>
        <v>0</v>
      </c>
    </row>
    <row r="34" spans="1:12" ht="29.25" customHeight="1">
      <c r="A34" s="97" t="s">
        <v>40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6"/>
    </row>
    <row r="35" spans="1:12" ht="27" customHeight="1">
      <c r="A35" s="7">
        <v>19</v>
      </c>
      <c r="B35" s="88" t="s">
        <v>41</v>
      </c>
      <c r="C35" s="88"/>
      <c r="D35" s="88"/>
      <c r="E35" s="32" t="s">
        <v>19</v>
      </c>
      <c r="F35" s="18">
        <v>2</v>
      </c>
      <c r="G35" s="98"/>
      <c r="H35" s="92"/>
      <c r="I35" s="26">
        <f>18*J35</f>
        <v>0</v>
      </c>
      <c r="J35" s="21">
        <f t="shared" ref="J35:J36" si="6">F35*G35</f>
        <v>0</v>
      </c>
      <c r="K35" s="7"/>
      <c r="L35" s="22">
        <f>I35+J35</f>
        <v>0</v>
      </c>
    </row>
    <row r="36" spans="1:12" ht="27" customHeight="1">
      <c r="A36" s="7">
        <v>20</v>
      </c>
      <c r="B36" s="88" t="s">
        <v>42</v>
      </c>
      <c r="C36" s="88"/>
      <c r="D36" s="88"/>
      <c r="E36" s="32" t="s">
        <v>19</v>
      </c>
      <c r="F36" s="18">
        <v>2</v>
      </c>
      <c r="G36" s="98"/>
      <c r="H36" s="92"/>
      <c r="I36" s="26">
        <f>18*J36</f>
        <v>0</v>
      </c>
      <c r="J36" s="21">
        <f>F36*G36</f>
        <v>0</v>
      </c>
      <c r="K36" s="7"/>
      <c r="L36" s="22">
        <f>I36+J36</f>
        <v>0</v>
      </c>
    </row>
    <row r="37" spans="1:12" ht="29.25" customHeight="1">
      <c r="A37" s="97" t="s">
        <v>43</v>
      </c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6"/>
    </row>
    <row r="38" spans="1:12" ht="25.5" customHeight="1">
      <c r="A38" s="7">
        <v>21</v>
      </c>
      <c r="B38" s="88" t="s">
        <v>44</v>
      </c>
      <c r="C38" s="88"/>
      <c r="D38" s="88"/>
      <c r="E38" s="32" t="s">
        <v>19</v>
      </c>
      <c r="F38" s="18">
        <v>1</v>
      </c>
      <c r="G38" s="98"/>
      <c r="H38" s="92"/>
      <c r="I38" s="26">
        <f t="shared" ref="I38:I62" si="7">18*J38</f>
        <v>0</v>
      </c>
      <c r="J38" s="21">
        <f t="shared" ref="J38:J41" si="8">F38*G38</f>
        <v>0</v>
      </c>
      <c r="K38" s="7"/>
      <c r="L38" s="22">
        <f>I38+J38</f>
        <v>0</v>
      </c>
    </row>
    <row r="39" spans="1:12" ht="25.5" customHeight="1">
      <c r="A39" s="7">
        <v>22</v>
      </c>
      <c r="B39" s="88" t="s">
        <v>45</v>
      </c>
      <c r="C39" s="88"/>
      <c r="D39" s="88"/>
      <c r="E39" s="32" t="s">
        <v>19</v>
      </c>
      <c r="F39" s="18">
        <v>1</v>
      </c>
      <c r="G39" s="98"/>
      <c r="H39" s="92"/>
      <c r="I39" s="33">
        <f t="shared" si="7"/>
        <v>0</v>
      </c>
      <c r="J39" s="30">
        <f t="shared" si="8"/>
        <v>0</v>
      </c>
      <c r="K39" s="16"/>
      <c r="L39" s="12">
        <f>I39+J39</f>
        <v>0</v>
      </c>
    </row>
    <row r="40" spans="1:12" ht="25.5" customHeight="1">
      <c r="A40" s="17">
        <v>23</v>
      </c>
      <c r="B40" s="88" t="s">
        <v>46</v>
      </c>
      <c r="C40" s="88"/>
      <c r="D40" s="88"/>
      <c r="E40" s="32" t="s">
        <v>19</v>
      </c>
      <c r="F40" s="18">
        <v>2</v>
      </c>
      <c r="G40" s="98"/>
      <c r="H40" s="92"/>
      <c r="I40" s="33">
        <f t="shared" si="7"/>
        <v>0</v>
      </c>
      <c r="J40" s="30">
        <f t="shared" si="8"/>
        <v>0</v>
      </c>
      <c r="K40" s="16"/>
      <c r="L40" s="12">
        <f>I40+J40</f>
        <v>0</v>
      </c>
    </row>
    <row r="41" spans="1:12" ht="25.5" customHeight="1">
      <c r="A41" s="7">
        <v>24</v>
      </c>
      <c r="B41" s="88" t="s">
        <v>47</v>
      </c>
      <c r="C41" s="88"/>
      <c r="D41" s="88"/>
      <c r="E41" s="32" t="s">
        <v>19</v>
      </c>
      <c r="F41" s="18">
        <v>1</v>
      </c>
      <c r="G41" s="98"/>
      <c r="H41" s="92"/>
      <c r="I41" s="33">
        <f t="shared" si="7"/>
        <v>0</v>
      </c>
      <c r="J41" s="30">
        <f t="shared" si="8"/>
        <v>0</v>
      </c>
      <c r="K41" s="16"/>
      <c r="L41" s="12">
        <f>I41+J41</f>
        <v>0</v>
      </c>
    </row>
    <row r="42" spans="1:12" ht="29.25" customHeight="1">
      <c r="A42" s="97" t="s">
        <v>48</v>
      </c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6"/>
    </row>
    <row r="43" spans="1:12" ht="25.5" customHeight="1">
      <c r="A43" s="17">
        <v>25</v>
      </c>
      <c r="B43" s="88" t="s">
        <v>49</v>
      </c>
      <c r="C43" s="88"/>
      <c r="D43" s="88"/>
      <c r="E43" s="32" t="s">
        <v>19</v>
      </c>
      <c r="F43" s="18">
        <v>1</v>
      </c>
      <c r="G43" s="98"/>
      <c r="H43" s="92"/>
      <c r="I43" s="26">
        <f t="shared" si="7"/>
        <v>0</v>
      </c>
      <c r="J43" s="21">
        <f t="shared" ref="J43:J44" si="9">F43*G43</f>
        <v>0</v>
      </c>
      <c r="K43" s="7"/>
      <c r="L43" s="22">
        <f>I43+J43</f>
        <v>0</v>
      </c>
    </row>
    <row r="44" spans="1:12" ht="25.5" customHeight="1">
      <c r="A44" s="7">
        <v>26</v>
      </c>
      <c r="B44" s="88" t="s">
        <v>50</v>
      </c>
      <c r="C44" s="88"/>
      <c r="D44" s="88"/>
      <c r="E44" s="32" t="s">
        <v>19</v>
      </c>
      <c r="F44" s="18">
        <v>1</v>
      </c>
      <c r="G44" s="98"/>
      <c r="H44" s="92"/>
      <c r="I44" s="26">
        <f t="shared" si="7"/>
        <v>0</v>
      </c>
      <c r="J44" s="21">
        <f t="shared" si="9"/>
        <v>0</v>
      </c>
      <c r="K44" s="7"/>
      <c r="L44" s="22">
        <f>I44+J44</f>
        <v>0</v>
      </c>
    </row>
    <row r="45" spans="1:12" ht="29.25" customHeight="1">
      <c r="A45" s="97" t="s">
        <v>51</v>
      </c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6"/>
    </row>
    <row r="46" spans="1:12" ht="25.5" customHeight="1">
      <c r="A46" s="17">
        <v>27</v>
      </c>
      <c r="B46" s="88" t="s">
        <v>52</v>
      </c>
      <c r="C46" s="88"/>
      <c r="D46" s="88"/>
      <c r="E46" s="32" t="s">
        <v>19</v>
      </c>
      <c r="F46" s="7">
        <v>1</v>
      </c>
      <c r="G46" s="98"/>
      <c r="H46" s="98"/>
      <c r="I46" s="33">
        <f t="shared" si="7"/>
        <v>0</v>
      </c>
      <c r="J46" s="21">
        <f t="shared" ref="J46:J48" si="10">F46*G46</f>
        <v>0</v>
      </c>
      <c r="K46" s="7"/>
      <c r="L46" s="22">
        <f>I46+J46</f>
        <v>0</v>
      </c>
    </row>
    <row r="47" spans="1:12" ht="25.5" customHeight="1">
      <c r="A47" s="17">
        <v>28</v>
      </c>
      <c r="B47" s="88" t="s">
        <v>53</v>
      </c>
      <c r="C47" s="88"/>
      <c r="D47" s="88"/>
      <c r="E47" s="32" t="s">
        <v>19</v>
      </c>
      <c r="F47" s="7">
        <v>1</v>
      </c>
      <c r="G47" s="98"/>
      <c r="H47" s="98"/>
      <c r="I47" s="33">
        <f t="shared" si="7"/>
        <v>0</v>
      </c>
      <c r="J47" s="21">
        <f t="shared" si="10"/>
        <v>0</v>
      </c>
      <c r="K47" s="7"/>
      <c r="L47" s="22">
        <f>I47+J47</f>
        <v>0</v>
      </c>
    </row>
    <row r="48" spans="1:12" ht="25.5" customHeight="1">
      <c r="A48" s="7">
        <v>29</v>
      </c>
      <c r="B48" s="88" t="s">
        <v>54</v>
      </c>
      <c r="C48" s="88"/>
      <c r="D48" s="88"/>
      <c r="E48" s="32" t="s">
        <v>19</v>
      </c>
      <c r="F48" s="7">
        <v>1</v>
      </c>
      <c r="G48" s="98"/>
      <c r="H48" s="98"/>
      <c r="I48" s="33">
        <f t="shared" si="7"/>
        <v>0</v>
      </c>
      <c r="J48" s="21">
        <f t="shared" si="10"/>
        <v>0</v>
      </c>
      <c r="K48" s="7"/>
      <c r="L48" s="22">
        <f>I48+J48</f>
        <v>0</v>
      </c>
    </row>
    <row r="49" spans="1:12" ht="29.25" customHeight="1">
      <c r="A49" s="97" t="s">
        <v>55</v>
      </c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6"/>
    </row>
    <row r="50" spans="1:12" ht="24.75" customHeight="1">
      <c r="A50" s="17">
        <v>30</v>
      </c>
      <c r="B50" s="88" t="s">
        <v>56</v>
      </c>
      <c r="C50" s="88"/>
      <c r="D50" s="88"/>
      <c r="E50" s="32" t="s">
        <v>19</v>
      </c>
      <c r="F50" s="18">
        <v>1</v>
      </c>
      <c r="G50" s="98"/>
      <c r="H50" s="92"/>
      <c r="I50" s="26">
        <f t="shared" si="7"/>
        <v>0</v>
      </c>
      <c r="J50" s="21">
        <f t="shared" ref="J50:J51" si="11">F50*G50</f>
        <v>0</v>
      </c>
      <c r="K50" s="16"/>
      <c r="L50" s="22">
        <f>I50+J50</f>
        <v>0</v>
      </c>
    </row>
    <row r="51" spans="1:12" ht="24.75" customHeight="1">
      <c r="A51" s="7">
        <v>31</v>
      </c>
      <c r="B51" s="88" t="s">
        <v>46</v>
      </c>
      <c r="C51" s="88"/>
      <c r="D51" s="88"/>
      <c r="E51" s="32" t="s">
        <v>19</v>
      </c>
      <c r="F51" s="18">
        <v>2</v>
      </c>
      <c r="G51" s="98"/>
      <c r="H51" s="92"/>
      <c r="I51" s="33">
        <f t="shared" si="7"/>
        <v>0</v>
      </c>
      <c r="J51" s="30">
        <f t="shared" si="11"/>
        <v>0</v>
      </c>
      <c r="K51" s="16"/>
      <c r="L51" s="12">
        <f>I51+J51</f>
        <v>0</v>
      </c>
    </row>
    <row r="52" spans="1:12" ht="29.25" customHeight="1">
      <c r="A52" s="97" t="s">
        <v>57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6"/>
    </row>
    <row r="53" spans="1:12" ht="27.75" customHeight="1">
      <c r="A53" s="7">
        <v>32</v>
      </c>
      <c r="B53" s="88" t="s">
        <v>58</v>
      </c>
      <c r="C53" s="88"/>
      <c r="D53" s="88"/>
      <c r="E53" s="32" t="s">
        <v>19</v>
      </c>
      <c r="F53" s="18">
        <v>1</v>
      </c>
      <c r="G53" s="98"/>
      <c r="H53" s="98"/>
      <c r="I53" s="29">
        <f t="shared" si="7"/>
        <v>0</v>
      </c>
      <c r="J53" s="21">
        <f t="shared" ref="J53" si="12">F53*G53</f>
        <v>0</v>
      </c>
      <c r="K53" s="7"/>
      <c r="L53" s="22">
        <f>I53+J53</f>
        <v>0</v>
      </c>
    </row>
    <row r="54" spans="1:12" ht="29.25" customHeight="1">
      <c r="A54" s="97" t="s">
        <v>59</v>
      </c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6"/>
    </row>
    <row r="55" spans="1:12" ht="25.5" customHeight="1">
      <c r="A55" s="7">
        <v>33</v>
      </c>
      <c r="B55" s="88" t="s">
        <v>60</v>
      </c>
      <c r="C55" s="88"/>
      <c r="D55" s="88"/>
      <c r="E55" s="32" t="s">
        <v>19</v>
      </c>
      <c r="F55" s="7">
        <v>1</v>
      </c>
      <c r="G55" s="92"/>
      <c r="H55" s="93"/>
      <c r="I55" s="33">
        <f t="shared" si="7"/>
        <v>0</v>
      </c>
      <c r="J55" s="21">
        <f t="shared" ref="J55:J56" si="13">F55*G55</f>
        <v>0</v>
      </c>
      <c r="K55" s="7"/>
      <c r="L55" s="22">
        <f>I55+J55</f>
        <v>0</v>
      </c>
    </row>
    <row r="56" spans="1:12" ht="25.5" customHeight="1">
      <c r="A56" s="7">
        <v>34</v>
      </c>
      <c r="B56" s="88" t="s">
        <v>61</v>
      </c>
      <c r="C56" s="88"/>
      <c r="D56" s="88"/>
      <c r="E56" s="32" t="s">
        <v>19</v>
      </c>
      <c r="F56" s="7">
        <v>1</v>
      </c>
      <c r="G56" s="92"/>
      <c r="H56" s="93"/>
      <c r="I56" s="33">
        <f t="shared" si="7"/>
        <v>0</v>
      </c>
      <c r="J56" s="21">
        <f t="shared" si="13"/>
        <v>0</v>
      </c>
      <c r="K56" s="7"/>
      <c r="L56" s="22">
        <f>I56+J56</f>
        <v>0</v>
      </c>
    </row>
    <row r="57" spans="1:12" ht="29.25" customHeight="1">
      <c r="A57" s="97" t="s">
        <v>62</v>
      </c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6"/>
    </row>
    <row r="58" spans="1:12" ht="24" customHeight="1">
      <c r="A58" s="7">
        <v>35</v>
      </c>
      <c r="B58" s="88" t="s">
        <v>63</v>
      </c>
      <c r="C58" s="88"/>
      <c r="D58" s="88"/>
      <c r="E58" s="32" t="s">
        <v>19</v>
      </c>
      <c r="F58" s="7">
        <v>1</v>
      </c>
      <c r="G58" s="92"/>
      <c r="H58" s="93"/>
      <c r="I58" s="33">
        <f t="shared" si="7"/>
        <v>0</v>
      </c>
      <c r="J58" s="21">
        <f t="shared" ref="J58:J59" si="14">F58*G58</f>
        <v>0</v>
      </c>
      <c r="K58" s="7"/>
      <c r="L58" s="22">
        <f>I58+J58</f>
        <v>0</v>
      </c>
    </row>
    <row r="59" spans="1:12" ht="24" customHeight="1">
      <c r="A59" s="7">
        <v>36</v>
      </c>
      <c r="B59" s="88" t="s">
        <v>58</v>
      </c>
      <c r="C59" s="88"/>
      <c r="D59" s="88"/>
      <c r="E59" s="32" t="s">
        <v>19</v>
      </c>
      <c r="F59" s="7">
        <v>1</v>
      </c>
      <c r="G59" s="92"/>
      <c r="H59" s="93"/>
      <c r="I59" s="33">
        <f t="shared" si="7"/>
        <v>0</v>
      </c>
      <c r="J59" s="21">
        <f t="shared" si="14"/>
        <v>0</v>
      </c>
      <c r="K59" s="7"/>
      <c r="L59" s="22">
        <f>I59+J59</f>
        <v>0</v>
      </c>
    </row>
    <row r="60" spans="1:12" ht="29.25" customHeight="1">
      <c r="A60" s="97" t="s">
        <v>64</v>
      </c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6"/>
    </row>
    <row r="61" spans="1:12" ht="26.25" customHeight="1">
      <c r="A61" s="7">
        <v>37</v>
      </c>
      <c r="B61" s="88" t="s">
        <v>65</v>
      </c>
      <c r="C61" s="88"/>
      <c r="D61" s="88"/>
      <c r="E61" s="32" t="s">
        <v>19</v>
      </c>
      <c r="F61" s="7">
        <v>1</v>
      </c>
      <c r="G61" s="92"/>
      <c r="H61" s="93"/>
      <c r="I61" s="33">
        <f t="shared" si="7"/>
        <v>0</v>
      </c>
      <c r="J61" s="21">
        <f t="shared" ref="J61:J62" si="15">F61*G61</f>
        <v>0</v>
      </c>
      <c r="K61" s="7"/>
      <c r="L61" s="22">
        <f>I61+J61</f>
        <v>0</v>
      </c>
    </row>
    <row r="62" spans="1:12" ht="26.25" customHeight="1">
      <c r="A62" s="7">
        <v>38</v>
      </c>
      <c r="B62" s="88" t="s">
        <v>66</v>
      </c>
      <c r="C62" s="88"/>
      <c r="D62" s="88"/>
      <c r="E62" s="32" t="s">
        <v>19</v>
      </c>
      <c r="F62" s="7">
        <v>1</v>
      </c>
      <c r="G62" s="92"/>
      <c r="H62" s="93"/>
      <c r="I62" s="33">
        <f t="shared" si="7"/>
        <v>0</v>
      </c>
      <c r="J62" s="21">
        <f t="shared" si="15"/>
        <v>0</v>
      </c>
      <c r="K62" s="7"/>
      <c r="L62" s="22">
        <f>I62+J62</f>
        <v>0</v>
      </c>
    </row>
    <row r="63" spans="1:12" ht="29.25" customHeight="1">
      <c r="A63" s="104" t="s">
        <v>67</v>
      </c>
      <c r="B63" s="105"/>
      <c r="C63" s="105"/>
      <c r="D63" s="105"/>
      <c r="E63" s="105"/>
      <c r="F63" s="105"/>
      <c r="G63" s="105"/>
      <c r="H63" s="105"/>
      <c r="I63" s="105"/>
      <c r="J63" s="105"/>
      <c r="K63" s="105"/>
      <c r="L63" s="103"/>
    </row>
    <row r="64" spans="1:12" ht="29.25" customHeight="1">
      <c r="A64" s="97" t="s">
        <v>68</v>
      </c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6"/>
    </row>
    <row r="65" spans="1:12" ht="26.25" customHeight="1">
      <c r="A65" s="7">
        <v>39</v>
      </c>
      <c r="B65" s="88" t="s">
        <v>69</v>
      </c>
      <c r="C65" s="88"/>
      <c r="D65" s="88"/>
      <c r="E65" s="32" t="s">
        <v>19</v>
      </c>
      <c r="F65" s="7">
        <v>3</v>
      </c>
      <c r="G65" s="92"/>
      <c r="H65" s="93"/>
      <c r="I65" s="33">
        <f t="shared" ref="I65:I68" si="16">18*J65</f>
        <v>0</v>
      </c>
      <c r="J65" s="21">
        <f t="shared" ref="J65:J68" si="17">F65*G65</f>
        <v>0</v>
      </c>
      <c r="K65" s="7"/>
      <c r="L65" s="22">
        <f>I65+J65</f>
        <v>0</v>
      </c>
    </row>
    <row r="66" spans="1:12" ht="26.25" customHeight="1">
      <c r="A66" s="17">
        <v>40</v>
      </c>
      <c r="B66" s="88" t="s">
        <v>70</v>
      </c>
      <c r="C66" s="88"/>
      <c r="D66" s="88"/>
      <c r="E66" s="32" t="s">
        <v>19</v>
      </c>
      <c r="F66" s="7">
        <v>2</v>
      </c>
      <c r="G66" s="92"/>
      <c r="H66" s="93"/>
      <c r="I66" s="33">
        <f t="shared" si="16"/>
        <v>0</v>
      </c>
      <c r="J66" s="21">
        <f t="shared" si="17"/>
        <v>0</v>
      </c>
      <c r="K66" s="7"/>
      <c r="L66" s="22">
        <f>I66+J66</f>
        <v>0</v>
      </c>
    </row>
    <row r="67" spans="1:12" ht="26.25" customHeight="1">
      <c r="A67" s="17">
        <v>41</v>
      </c>
      <c r="B67" s="88" t="s">
        <v>71</v>
      </c>
      <c r="C67" s="88"/>
      <c r="D67" s="88"/>
      <c r="E67" s="32" t="s">
        <v>19</v>
      </c>
      <c r="F67" s="7">
        <v>1</v>
      </c>
      <c r="G67" s="92"/>
      <c r="H67" s="93"/>
      <c r="I67" s="33">
        <f t="shared" si="16"/>
        <v>0</v>
      </c>
      <c r="J67" s="21">
        <f t="shared" si="17"/>
        <v>0</v>
      </c>
      <c r="K67" s="7"/>
      <c r="L67" s="22">
        <f>I67+J67</f>
        <v>0</v>
      </c>
    </row>
    <row r="68" spans="1:12" ht="26.25" customHeight="1">
      <c r="A68" s="7">
        <v>42</v>
      </c>
      <c r="B68" s="88" t="s">
        <v>72</v>
      </c>
      <c r="C68" s="88"/>
      <c r="D68" s="88"/>
      <c r="E68" s="32" t="s">
        <v>19</v>
      </c>
      <c r="F68" s="7">
        <v>1</v>
      </c>
      <c r="G68" s="92"/>
      <c r="H68" s="93"/>
      <c r="I68" s="33">
        <f t="shared" si="16"/>
        <v>0</v>
      </c>
      <c r="J68" s="21">
        <f t="shared" si="17"/>
        <v>0</v>
      </c>
      <c r="K68" s="7"/>
      <c r="L68" s="22">
        <f>I68+J68</f>
        <v>0</v>
      </c>
    </row>
    <row r="69" spans="1:12" ht="29.25" customHeight="1">
      <c r="A69" s="97" t="s">
        <v>73</v>
      </c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6"/>
    </row>
    <row r="70" spans="1:12" ht="28.5" customHeight="1">
      <c r="A70" s="7">
        <v>43</v>
      </c>
      <c r="B70" s="88" t="s">
        <v>74</v>
      </c>
      <c r="C70" s="88"/>
      <c r="D70" s="88"/>
      <c r="E70" s="32" t="s">
        <v>19</v>
      </c>
      <c r="F70" s="7">
        <v>1</v>
      </c>
      <c r="G70" s="92"/>
      <c r="H70" s="93"/>
      <c r="I70" s="33">
        <f t="shared" ref="I70" si="18">18*J70</f>
        <v>0</v>
      </c>
      <c r="J70" s="21">
        <f t="shared" ref="J70" si="19">F70*G70</f>
        <v>0</v>
      </c>
      <c r="K70" s="7"/>
      <c r="L70" s="22">
        <f>I70+J70</f>
        <v>0</v>
      </c>
    </row>
    <row r="71" spans="1:12" ht="29.25" customHeight="1">
      <c r="A71" s="97" t="s">
        <v>75</v>
      </c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6"/>
    </row>
    <row r="72" spans="1:12" ht="25.5" customHeight="1">
      <c r="A72" s="7">
        <v>44</v>
      </c>
      <c r="B72" s="88" t="s">
        <v>76</v>
      </c>
      <c r="C72" s="88"/>
      <c r="D72" s="88"/>
      <c r="E72" s="32" t="s">
        <v>19</v>
      </c>
      <c r="F72" s="7">
        <v>1</v>
      </c>
      <c r="G72" s="92"/>
      <c r="H72" s="93"/>
      <c r="I72" s="33">
        <f t="shared" ref="I72" si="20">18*J72</f>
        <v>0</v>
      </c>
      <c r="J72" s="21">
        <f t="shared" ref="J72" si="21">F72*G72</f>
        <v>0</v>
      </c>
      <c r="K72" s="7"/>
      <c r="L72" s="22">
        <f>I72+J72</f>
        <v>0</v>
      </c>
    </row>
    <row r="73" spans="1:12" ht="29.25" customHeight="1">
      <c r="A73" s="97" t="s">
        <v>77</v>
      </c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6"/>
    </row>
    <row r="74" spans="1:12" ht="26.25" customHeight="1">
      <c r="A74" s="7">
        <v>45</v>
      </c>
      <c r="B74" s="88" t="s">
        <v>78</v>
      </c>
      <c r="C74" s="88"/>
      <c r="D74" s="88"/>
      <c r="E74" s="32" t="s">
        <v>19</v>
      </c>
      <c r="F74" s="7">
        <v>1</v>
      </c>
      <c r="G74" s="92"/>
      <c r="H74" s="93"/>
      <c r="I74" s="33">
        <f t="shared" ref="I74:I78" si="22">18*J74</f>
        <v>0</v>
      </c>
      <c r="J74" s="21">
        <f t="shared" ref="J74:J78" si="23">F74*G74</f>
        <v>0</v>
      </c>
      <c r="K74" s="7"/>
      <c r="L74" s="22">
        <f>I74+J74</f>
        <v>0</v>
      </c>
    </row>
    <row r="75" spans="1:12" ht="26.25" customHeight="1">
      <c r="A75" s="7">
        <v>46</v>
      </c>
      <c r="B75" s="88" t="s">
        <v>79</v>
      </c>
      <c r="C75" s="88"/>
      <c r="D75" s="88"/>
      <c r="E75" s="32" t="s">
        <v>19</v>
      </c>
      <c r="F75" s="7">
        <v>1</v>
      </c>
      <c r="G75" s="92"/>
      <c r="H75" s="93"/>
      <c r="I75" s="33">
        <f t="shared" si="22"/>
        <v>0</v>
      </c>
      <c r="J75" s="21">
        <f t="shared" si="23"/>
        <v>0</v>
      </c>
      <c r="K75" s="7"/>
      <c r="L75" s="22">
        <f>I75+J75</f>
        <v>0</v>
      </c>
    </row>
    <row r="76" spans="1:12" ht="26.25" customHeight="1">
      <c r="A76" s="17">
        <v>47</v>
      </c>
      <c r="B76" s="88" t="s">
        <v>80</v>
      </c>
      <c r="C76" s="88"/>
      <c r="D76" s="88"/>
      <c r="E76" s="32" t="s">
        <v>19</v>
      </c>
      <c r="F76" s="7">
        <v>1</v>
      </c>
      <c r="G76" s="92"/>
      <c r="H76" s="93"/>
      <c r="I76" s="33">
        <f t="shared" si="22"/>
        <v>0</v>
      </c>
      <c r="J76" s="21">
        <f t="shared" si="23"/>
        <v>0</v>
      </c>
      <c r="K76" s="7"/>
      <c r="L76" s="22">
        <f>I76+J76</f>
        <v>0</v>
      </c>
    </row>
    <row r="77" spans="1:12" ht="26.25" customHeight="1">
      <c r="A77" s="17">
        <v>48</v>
      </c>
      <c r="B77" s="88" t="s">
        <v>81</v>
      </c>
      <c r="C77" s="88"/>
      <c r="D77" s="88"/>
      <c r="E77" s="32" t="s">
        <v>19</v>
      </c>
      <c r="F77" s="7">
        <v>1</v>
      </c>
      <c r="G77" s="92"/>
      <c r="H77" s="93"/>
      <c r="I77" s="33">
        <f t="shared" si="22"/>
        <v>0</v>
      </c>
      <c r="J77" s="21">
        <f t="shared" si="23"/>
        <v>0</v>
      </c>
      <c r="K77" s="7"/>
      <c r="L77" s="22">
        <f>I77+J77</f>
        <v>0</v>
      </c>
    </row>
    <row r="78" spans="1:12" ht="26.25" customHeight="1">
      <c r="A78" s="7">
        <v>49</v>
      </c>
      <c r="B78" s="88" t="s">
        <v>82</v>
      </c>
      <c r="C78" s="88"/>
      <c r="D78" s="88"/>
      <c r="E78" s="32" t="s">
        <v>19</v>
      </c>
      <c r="F78" s="7">
        <v>1</v>
      </c>
      <c r="G78" s="92"/>
      <c r="H78" s="93"/>
      <c r="I78" s="33">
        <f t="shared" si="22"/>
        <v>0</v>
      </c>
      <c r="J78" s="21">
        <f t="shared" si="23"/>
        <v>0</v>
      </c>
      <c r="K78" s="7"/>
      <c r="L78" s="22">
        <f>I78+J78</f>
        <v>0</v>
      </c>
    </row>
    <row r="79" spans="1:12" ht="29.25" customHeight="1">
      <c r="A79" s="97" t="s">
        <v>83</v>
      </c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6"/>
    </row>
    <row r="80" spans="1:12" ht="28.5" customHeight="1">
      <c r="A80" s="17">
        <v>50</v>
      </c>
      <c r="B80" s="88" t="s">
        <v>84</v>
      </c>
      <c r="C80" s="88"/>
      <c r="D80" s="88"/>
      <c r="E80" s="32" t="s">
        <v>19</v>
      </c>
      <c r="F80" s="7">
        <v>1</v>
      </c>
      <c r="G80" s="92"/>
      <c r="H80" s="93"/>
      <c r="I80" s="33">
        <f t="shared" ref="I80:I97" si="24">18*J80</f>
        <v>0</v>
      </c>
      <c r="J80" s="21">
        <f t="shared" ref="J80:J82" si="25">F80*G80</f>
        <v>0</v>
      </c>
      <c r="K80" s="7"/>
      <c r="L80" s="22">
        <f>I80+J80</f>
        <v>0</v>
      </c>
    </row>
    <row r="81" spans="1:12" ht="28.5" customHeight="1">
      <c r="A81" s="17">
        <v>51</v>
      </c>
      <c r="B81" s="88" t="s">
        <v>85</v>
      </c>
      <c r="C81" s="88"/>
      <c r="D81" s="88"/>
      <c r="E81" s="32" t="s">
        <v>19</v>
      </c>
      <c r="F81" s="7">
        <v>1</v>
      </c>
      <c r="G81" s="92"/>
      <c r="H81" s="93"/>
      <c r="I81" s="33">
        <f t="shared" si="24"/>
        <v>0</v>
      </c>
      <c r="J81" s="21">
        <f t="shared" si="25"/>
        <v>0</v>
      </c>
      <c r="K81" s="7"/>
      <c r="L81" s="22">
        <f>I81+J81</f>
        <v>0</v>
      </c>
    </row>
    <row r="82" spans="1:12" ht="28.5" customHeight="1">
      <c r="A82" s="7">
        <v>52</v>
      </c>
      <c r="B82" s="88" t="s">
        <v>86</v>
      </c>
      <c r="C82" s="88"/>
      <c r="D82" s="88"/>
      <c r="E82" s="32" t="s">
        <v>19</v>
      </c>
      <c r="F82" s="7">
        <v>1</v>
      </c>
      <c r="G82" s="92"/>
      <c r="H82" s="93"/>
      <c r="I82" s="33">
        <f t="shared" si="24"/>
        <v>0</v>
      </c>
      <c r="J82" s="21">
        <f t="shared" si="25"/>
        <v>0</v>
      </c>
      <c r="K82" s="7"/>
      <c r="L82" s="22">
        <f>I82+J82</f>
        <v>0</v>
      </c>
    </row>
    <row r="83" spans="1:12" ht="29.25" customHeight="1">
      <c r="A83" s="97" t="s">
        <v>87</v>
      </c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6"/>
    </row>
    <row r="84" spans="1:12" ht="24.75" customHeight="1">
      <c r="A84" s="7">
        <v>53</v>
      </c>
      <c r="B84" s="88" t="s">
        <v>88</v>
      </c>
      <c r="C84" s="88"/>
      <c r="D84" s="88"/>
      <c r="E84" s="32" t="s">
        <v>19</v>
      </c>
      <c r="F84" s="7">
        <v>1</v>
      </c>
      <c r="G84" s="92"/>
      <c r="H84" s="93"/>
      <c r="I84" s="33">
        <f t="shared" si="24"/>
        <v>0</v>
      </c>
      <c r="J84" s="21">
        <f t="shared" ref="J84:J86" si="26">F84*G84</f>
        <v>0</v>
      </c>
      <c r="K84" s="7"/>
      <c r="L84" s="106">
        <f>I84+J84</f>
        <v>0</v>
      </c>
    </row>
    <row r="85" spans="1:12" ht="24.75" customHeight="1">
      <c r="A85" s="7">
        <v>54</v>
      </c>
      <c r="B85" s="88" t="s">
        <v>89</v>
      </c>
      <c r="C85" s="88"/>
      <c r="D85" s="88"/>
      <c r="E85" s="32" t="s">
        <v>19</v>
      </c>
      <c r="F85" s="7">
        <v>1</v>
      </c>
      <c r="G85" s="92"/>
      <c r="H85" s="93"/>
      <c r="I85" s="33">
        <f t="shared" si="24"/>
        <v>0</v>
      </c>
      <c r="J85" s="21">
        <f t="shared" si="26"/>
        <v>0</v>
      </c>
      <c r="K85" s="18"/>
      <c r="L85" s="22">
        <f>I85+J85</f>
        <v>0</v>
      </c>
    </row>
    <row r="86" spans="1:12" ht="24.75" customHeight="1">
      <c r="A86" s="7">
        <v>55</v>
      </c>
      <c r="B86" s="88" t="s">
        <v>90</v>
      </c>
      <c r="C86" s="88"/>
      <c r="D86" s="88"/>
      <c r="E86" s="32" t="s">
        <v>19</v>
      </c>
      <c r="F86" s="7">
        <v>1</v>
      </c>
      <c r="G86" s="92"/>
      <c r="H86" s="93"/>
      <c r="I86" s="33">
        <f t="shared" si="24"/>
        <v>0</v>
      </c>
      <c r="J86" s="21">
        <f t="shared" si="26"/>
        <v>0</v>
      </c>
      <c r="K86" s="7"/>
      <c r="L86" s="12">
        <f>I86+J86</f>
        <v>0</v>
      </c>
    </row>
    <row r="87" spans="1:12" ht="29.25" customHeight="1">
      <c r="A87" s="97" t="s">
        <v>91</v>
      </c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6"/>
    </row>
    <row r="88" spans="1:12" ht="28.5" customHeight="1">
      <c r="A88" s="7">
        <v>56</v>
      </c>
      <c r="B88" s="88" t="s">
        <v>92</v>
      </c>
      <c r="C88" s="88"/>
      <c r="D88" s="88"/>
      <c r="E88" s="32" t="s">
        <v>19</v>
      </c>
      <c r="F88" s="7">
        <v>2</v>
      </c>
      <c r="G88" s="92"/>
      <c r="H88" s="93"/>
      <c r="I88" s="33">
        <f t="shared" si="24"/>
        <v>0</v>
      </c>
      <c r="J88" s="21">
        <f t="shared" ref="J88:J91" si="27">F88*G88</f>
        <v>0</v>
      </c>
      <c r="K88" s="7"/>
      <c r="L88" s="22">
        <f>I88+J88</f>
        <v>0</v>
      </c>
    </row>
    <row r="89" spans="1:12" ht="28.5" customHeight="1">
      <c r="A89" s="7">
        <v>57</v>
      </c>
      <c r="B89" s="88" t="s">
        <v>93</v>
      </c>
      <c r="C89" s="88"/>
      <c r="D89" s="88"/>
      <c r="E89" s="32" t="s">
        <v>19</v>
      </c>
      <c r="F89" s="7">
        <v>2</v>
      </c>
      <c r="G89" s="92"/>
      <c r="H89" s="93"/>
      <c r="I89" s="33">
        <f t="shared" si="24"/>
        <v>0</v>
      </c>
      <c r="J89" s="21">
        <f t="shared" si="27"/>
        <v>0</v>
      </c>
      <c r="K89" s="7"/>
      <c r="L89" s="22">
        <f>I89+J89</f>
        <v>0</v>
      </c>
    </row>
    <row r="90" spans="1:12" ht="28.5" customHeight="1">
      <c r="A90" s="7">
        <v>58</v>
      </c>
      <c r="B90" s="88" t="s">
        <v>94</v>
      </c>
      <c r="C90" s="88"/>
      <c r="D90" s="88"/>
      <c r="E90" s="32" t="s">
        <v>19</v>
      </c>
      <c r="F90" s="7">
        <v>1</v>
      </c>
      <c r="G90" s="92"/>
      <c r="H90" s="93"/>
      <c r="I90" s="33">
        <f t="shared" si="24"/>
        <v>0</v>
      </c>
      <c r="J90" s="21">
        <f t="shared" si="27"/>
        <v>0</v>
      </c>
      <c r="K90" s="7"/>
      <c r="L90" s="22">
        <f>I90+J90</f>
        <v>0</v>
      </c>
    </row>
    <row r="91" spans="1:12" ht="28.5" customHeight="1">
      <c r="A91" s="7">
        <v>59</v>
      </c>
      <c r="B91" s="88" t="s">
        <v>95</v>
      </c>
      <c r="C91" s="88"/>
      <c r="D91" s="88"/>
      <c r="E91" s="32" t="s">
        <v>19</v>
      </c>
      <c r="F91" s="7">
        <v>1</v>
      </c>
      <c r="G91" s="92"/>
      <c r="H91" s="93"/>
      <c r="I91" s="33">
        <f t="shared" si="24"/>
        <v>0</v>
      </c>
      <c r="J91" s="21">
        <f t="shared" si="27"/>
        <v>0</v>
      </c>
      <c r="K91" s="7"/>
      <c r="L91" s="22">
        <f>I91+J91</f>
        <v>0</v>
      </c>
    </row>
    <row r="92" spans="1:12" ht="29.25" customHeight="1">
      <c r="A92" s="97" t="s">
        <v>96</v>
      </c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6"/>
    </row>
    <row r="93" spans="1:12" ht="29.25" customHeight="1">
      <c r="A93" s="18">
        <v>60</v>
      </c>
      <c r="B93" s="82" t="s">
        <v>97</v>
      </c>
      <c r="C93" s="82"/>
      <c r="D93" s="82"/>
      <c r="E93" s="108" t="s">
        <v>19</v>
      </c>
      <c r="F93" s="7">
        <v>3</v>
      </c>
      <c r="G93" s="92"/>
      <c r="H93" s="93"/>
      <c r="I93" s="33">
        <f t="shared" si="24"/>
        <v>0</v>
      </c>
      <c r="J93" s="21">
        <f t="shared" ref="J93" si="28">F93*G93</f>
        <v>0</v>
      </c>
      <c r="K93" s="7"/>
      <c r="L93" s="22">
        <f>I93+J93</f>
        <v>0</v>
      </c>
    </row>
    <row r="94" spans="1:12" ht="33" customHeight="1">
      <c r="A94" s="97" t="s">
        <v>98</v>
      </c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6"/>
    </row>
    <row r="95" spans="1:12" ht="26.25" customHeight="1">
      <c r="A95" s="18">
        <v>61</v>
      </c>
      <c r="B95" s="82" t="s">
        <v>99</v>
      </c>
      <c r="C95" s="82"/>
      <c r="D95" s="82"/>
      <c r="E95" s="108" t="s">
        <v>19</v>
      </c>
      <c r="F95" s="7">
        <v>1</v>
      </c>
      <c r="G95" s="92"/>
      <c r="H95" s="93"/>
      <c r="I95" s="33">
        <f t="shared" si="24"/>
        <v>0</v>
      </c>
      <c r="J95" s="21">
        <f t="shared" ref="J95:J97" si="29">F95*G95</f>
        <v>0</v>
      </c>
      <c r="K95" s="7"/>
      <c r="L95" s="22">
        <f>I95+J95</f>
        <v>0</v>
      </c>
    </row>
    <row r="96" spans="1:12" ht="26.25" customHeight="1">
      <c r="A96" s="7">
        <v>62</v>
      </c>
      <c r="B96" s="99" t="s">
        <v>100</v>
      </c>
      <c r="C96" s="100"/>
      <c r="D96" s="100"/>
      <c r="E96" s="32" t="s">
        <v>19</v>
      </c>
      <c r="F96" s="7">
        <v>1</v>
      </c>
      <c r="G96" s="92"/>
      <c r="H96" s="93"/>
      <c r="I96" s="33">
        <f t="shared" si="24"/>
        <v>0</v>
      </c>
      <c r="J96" s="21">
        <f t="shared" si="29"/>
        <v>0</v>
      </c>
      <c r="K96" s="7"/>
      <c r="L96" s="22">
        <f>I96+J96</f>
        <v>0</v>
      </c>
    </row>
    <row r="97" spans="1:88" ht="26.25" customHeight="1">
      <c r="A97" s="7">
        <v>63</v>
      </c>
      <c r="B97" s="99" t="s">
        <v>101</v>
      </c>
      <c r="C97" s="100"/>
      <c r="D97" s="100"/>
      <c r="E97" s="32" t="s">
        <v>19</v>
      </c>
      <c r="F97" s="7">
        <v>1</v>
      </c>
      <c r="G97" s="92"/>
      <c r="H97" s="93"/>
      <c r="I97" s="33">
        <f t="shared" si="24"/>
        <v>0</v>
      </c>
      <c r="J97" s="21">
        <f t="shared" si="29"/>
        <v>0</v>
      </c>
      <c r="K97" s="7"/>
      <c r="L97" s="22">
        <f>I97+J97</f>
        <v>0</v>
      </c>
    </row>
    <row r="98" spans="1:88" ht="27.75" customHeight="1">
      <c r="A98" s="83" t="s">
        <v>102</v>
      </c>
      <c r="B98" s="84"/>
      <c r="C98" s="84"/>
      <c r="D98" s="84"/>
      <c r="E98" s="84"/>
      <c r="F98" s="84"/>
      <c r="G98" s="84"/>
      <c r="H98" s="84"/>
      <c r="I98" s="84"/>
      <c r="J98" s="85"/>
      <c r="K98" s="14"/>
      <c r="L98" s="12">
        <f>SUM(J13+J14+J15+J16+J17+J18+J20+J21+J22+J23+J24+J25+J26+J27+J29+J31+J32+J33+J35+J36+J38+J39+J40+J41+J43+J44+J46+J47+J48+J50+J51+J53+J55+J56+J58+J59+J61+J65+J66+J67+J68+J70+J74+J75+J76+J77+J80+J81+J84+J85+J86+J88+J89+J90+J91+J93+J95+J96+J97+J62+J72+J78+J82)</f>
        <v>0</v>
      </c>
    </row>
    <row r="99" spans="1:88" ht="27.75" customHeight="1">
      <c r="A99" s="44" t="s">
        <v>13</v>
      </c>
      <c r="B99" s="45"/>
      <c r="C99" s="45"/>
      <c r="D99" s="45"/>
      <c r="E99" s="45"/>
      <c r="F99" s="45"/>
      <c r="G99" s="45"/>
      <c r="H99" s="45"/>
      <c r="I99" s="45"/>
      <c r="J99" s="86"/>
      <c r="K99" s="10"/>
      <c r="L99" s="11">
        <f>SUM(I13+I14+I15+I16+I17+I18+I20+I21+I22+I23+I24+I25+I26+I27+I29+I31+I32+I33+I35+I36+I38+I39+I40+I41+I43+I44+I46+I47+I48+I50+I51+I53+I55+I56+I58+I59+I61+I62+I65+I66+I67+I68+I70+I72+I74+I75+I76+I77+I78+I80+I81+I82+I84+I85+I86+I88+I89+I90+I91+I93+I95+I96+I97)</f>
        <v>0</v>
      </c>
    </row>
    <row r="100" spans="1:88" ht="27.75" customHeight="1">
      <c r="A100" s="44" t="s">
        <v>103</v>
      </c>
      <c r="B100" s="45"/>
      <c r="C100" s="45"/>
      <c r="D100" s="45"/>
      <c r="E100" s="45"/>
      <c r="F100" s="45"/>
      <c r="G100" s="45"/>
      <c r="H100" s="45"/>
      <c r="I100" s="45"/>
      <c r="J100" s="81">
        <f>L98+L99</f>
        <v>0</v>
      </c>
      <c r="K100" s="81"/>
      <c r="L100" s="81"/>
    </row>
    <row r="101" spans="1:88" s="6" customFormat="1" ht="40.5" customHeight="1">
      <c r="A101" s="36" t="s">
        <v>104</v>
      </c>
      <c r="B101" s="37"/>
      <c r="C101" s="37"/>
      <c r="D101" s="38"/>
      <c r="E101" s="38"/>
      <c r="F101" s="38"/>
      <c r="G101" s="38"/>
      <c r="H101" s="38"/>
      <c r="I101" s="38"/>
      <c r="J101" s="39"/>
      <c r="K101" s="39"/>
      <c r="L101" s="40"/>
      <c r="M101" s="4"/>
      <c r="N101" s="4"/>
      <c r="O101" s="4"/>
      <c r="P101" s="4"/>
      <c r="Q101" s="4"/>
      <c r="R101" s="4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</row>
    <row r="102" spans="1:88" s="6" customFormat="1" ht="41.25" customHeight="1">
      <c r="A102" s="41" t="s">
        <v>105</v>
      </c>
      <c r="B102" s="41"/>
      <c r="C102" s="41"/>
      <c r="D102" s="42"/>
      <c r="E102" s="42"/>
      <c r="F102" s="42"/>
      <c r="G102" s="42"/>
      <c r="H102" s="42"/>
      <c r="I102" s="42"/>
      <c r="J102" s="42"/>
      <c r="K102" s="42"/>
      <c r="L102" s="43"/>
      <c r="M102" s="13"/>
      <c r="N102" s="4"/>
      <c r="O102" s="4"/>
      <c r="P102" s="4"/>
      <c r="Q102" s="4"/>
      <c r="R102" s="4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</row>
    <row r="103" spans="1:88" s="6" customFormat="1" ht="192" customHeight="1">
      <c r="A103" s="66" t="s">
        <v>106</v>
      </c>
      <c r="B103" s="67"/>
      <c r="C103" s="67"/>
      <c r="D103" s="68"/>
      <c r="E103" s="68"/>
      <c r="F103" s="68"/>
      <c r="G103" s="68"/>
      <c r="H103" s="68"/>
      <c r="I103" s="68"/>
      <c r="J103" s="68"/>
      <c r="K103" s="68"/>
      <c r="L103" s="69"/>
      <c r="M103" s="4"/>
      <c r="N103" s="4"/>
      <c r="O103" s="4"/>
      <c r="P103" s="4"/>
      <c r="Q103" s="4"/>
      <c r="R103" s="4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</row>
    <row r="104" spans="1:88" s="1" customFormat="1" ht="105.75" customHeight="1">
      <c r="A104" s="61" t="s">
        <v>107</v>
      </c>
      <c r="B104" s="61"/>
      <c r="C104" s="61"/>
      <c r="D104" s="62"/>
      <c r="E104" s="62"/>
      <c r="F104" s="62"/>
      <c r="G104" s="62"/>
      <c r="H104" s="64" t="s">
        <v>108</v>
      </c>
      <c r="I104" s="65"/>
      <c r="J104" s="63">
        <f>J100</f>
        <v>0</v>
      </c>
      <c r="K104" s="63"/>
      <c r="L104" s="63"/>
    </row>
    <row r="105" spans="1:88" ht="6" customHeight="1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</row>
    <row r="106" spans="1:88" ht="6" customHeight="1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</row>
    <row r="107" spans="1:88" ht="15" customHeight="1">
      <c r="A107" s="54" t="s">
        <v>109</v>
      </c>
      <c r="B107" s="55"/>
      <c r="C107" s="55"/>
      <c r="D107" s="55"/>
      <c r="E107" s="55"/>
      <c r="F107" s="55"/>
      <c r="G107" s="55"/>
      <c r="H107" s="48"/>
      <c r="I107" s="48"/>
      <c r="J107" s="48"/>
      <c r="K107" s="48"/>
      <c r="L107" s="49"/>
    </row>
    <row r="108" spans="1:88" ht="15" customHeight="1">
      <c r="A108" s="56"/>
      <c r="B108" s="57"/>
      <c r="C108" s="57"/>
      <c r="D108" s="57"/>
      <c r="E108" s="57"/>
      <c r="F108" s="57"/>
      <c r="G108" s="57"/>
      <c r="H108" s="50"/>
      <c r="I108" s="50"/>
      <c r="J108" s="50"/>
      <c r="K108" s="50"/>
      <c r="L108" s="51"/>
    </row>
    <row r="109" spans="1:88" ht="15" customHeight="1">
      <c r="A109" s="56"/>
      <c r="B109" s="57"/>
      <c r="C109" s="57"/>
      <c r="D109" s="57"/>
      <c r="E109" s="57"/>
      <c r="F109" s="57"/>
      <c r="G109" s="57"/>
      <c r="H109" s="50"/>
      <c r="I109" s="50"/>
      <c r="J109" s="50"/>
      <c r="K109" s="50"/>
      <c r="L109" s="51"/>
    </row>
    <row r="110" spans="1:88" ht="15" customHeight="1">
      <c r="A110" s="56"/>
      <c r="B110" s="57"/>
      <c r="C110" s="57"/>
      <c r="D110" s="57"/>
      <c r="E110" s="57"/>
      <c r="F110" s="57"/>
      <c r="G110" s="57"/>
      <c r="H110" s="50"/>
      <c r="I110" s="50"/>
      <c r="J110" s="50"/>
      <c r="K110" s="50"/>
      <c r="L110" s="51"/>
    </row>
    <row r="111" spans="1:88" ht="15" customHeight="1">
      <c r="A111" s="58"/>
      <c r="B111" s="59"/>
      <c r="C111" s="59"/>
      <c r="D111" s="59"/>
      <c r="E111" s="59"/>
      <c r="F111" s="59"/>
      <c r="G111" s="59"/>
      <c r="H111" s="52"/>
      <c r="I111" s="52"/>
      <c r="J111" s="52"/>
      <c r="K111" s="52"/>
      <c r="L111" s="53"/>
    </row>
  </sheetData>
  <mergeCells count="181">
    <mergeCell ref="A63:L63"/>
    <mergeCell ref="G95:H95"/>
    <mergeCell ref="G96:H96"/>
    <mergeCell ref="G97:H97"/>
    <mergeCell ref="G56:H56"/>
    <mergeCell ref="G58:H58"/>
    <mergeCell ref="G59:H59"/>
    <mergeCell ref="G61:H61"/>
    <mergeCell ref="G62:H62"/>
    <mergeCell ref="G39:H39"/>
    <mergeCell ref="G40:H40"/>
    <mergeCell ref="G41:H41"/>
    <mergeCell ref="G43:H43"/>
    <mergeCell ref="G44:H44"/>
    <mergeCell ref="G93:H93"/>
    <mergeCell ref="A57:L57"/>
    <mergeCell ref="A60:L60"/>
    <mergeCell ref="B56:D56"/>
    <mergeCell ref="B58:D58"/>
    <mergeCell ref="B59:D59"/>
    <mergeCell ref="B61:D61"/>
    <mergeCell ref="B62:D62"/>
    <mergeCell ref="B48:D48"/>
    <mergeCell ref="B50:D50"/>
    <mergeCell ref="B95:D95"/>
    <mergeCell ref="B96:D96"/>
    <mergeCell ref="B97:D97"/>
    <mergeCell ref="A94:L94"/>
    <mergeCell ref="G16:H16"/>
    <mergeCell ref="G17:H17"/>
    <mergeCell ref="G18:H18"/>
    <mergeCell ref="G20:H20"/>
    <mergeCell ref="G21:H21"/>
    <mergeCell ref="G22:H22"/>
    <mergeCell ref="G23:H23"/>
    <mergeCell ref="G24:H24"/>
    <mergeCell ref="G25:H25"/>
    <mergeCell ref="G26:H26"/>
    <mergeCell ref="G27:H27"/>
    <mergeCell ref="G29:H29"/>
    <mergeCell ref="B89:D89"/>
    <mergeCell ref="B90:D90"/>
    <mergeCell ref="B91:D91"/>
    <mergeCell ref="A92:L92"/>
    <mergeCell ref="B93:D93"/>
    <mergeCell ref="G89:H89"/>
    <mergeCell ref="G90:H90"/>
    <mergeCell ref="G91:H91"/>
    <mergeCell ref="B84:D84"/>
    <mergeCell ref="B85:D85"/>
    <mergeCell ref="B86:D86"/>
    <mergeCell ref="B88:D88"/>
    <mergeCell ref="A83:L83"/>
    <mergeCell ref="A87:L87"/>
    <mergeCell ref="G84:H84"/>
    <mergeCell ref="G85:H85"/>
    <mergeCell ref="G86:H86"/>
    <mergeCell ref="G88:H88"/>
    <mergeCell ref="B77:D77"/>
    <mergeCell ref="B78:D78"/>
    <mergeCell ref="B80:D80"/>
    <mergeCell ref="B81:D81"/>
    <mergeCell ref="B82:D82"/>
    <mergeCell ref="A79:L79"/>
    <mergeCell ref="G77:H77"/>
    <mergeCell ref="G78:H78"/>
    <mergeCell ref="G80:H80"/>
    <mergeCell ref="G81:H81"/>
    <mergeCell ref="G82:H82"/>
    <mergeCell ref="B74:D74"/>
    <mergeCell ref="B75:D75"/>
    <mergeCell ref="B76:D76"/>
    <mergeCell ref="A69:L69"/>
    <mergeCell ref="A71:L71"/>
    <mergeCell ref="A73:L73"/>
    <mergeCell ref="G70:H70"/>
    <mergeCell ref="G72:H72"/>
    <mergeCell ref="G74:H74"/>
    <mergeCell ref="G75:H75"/>
    <mergeCell ref="G76:H76"/>
    <mergeCell ref="B67:D67"/>
    <mergeCell ref="B68:D68"/>
    <mergeCell ref="B70:D70"/>
    <mergeCell ref="A64:L64"/>
    <mergeCell ref="B72:D72"/>
    <mergeCell ref="G65:H65"/>
    <mergeCell ref="G66:H66"/>
    <mergeCell ref="G67:H67"/>
    <mergeCell ref="G68:H68"/>
    <mergeCell ref="B65:D65"/>
    <mergeCell ref="B66:D66"/>
    <mergeCell ref="B51:D51"/>
    <mergeCell ref="B53:D53"/>
    <mergeCell ref="B55:D55"/>
    <mergeCell ref="A49:L49"/>
    <mergeCell ref="A52:L52"/>
    <mergeCell ref="A54:L54"/>
    <mergeCell ref="G48:H48"/>
    <mergeCell ref="G50:H50"/>
    <mergeCell ref="G51:H51"/>
    <mergeCell ref="G53:H53"/>
    <mergeCell ref="G55:H55"/>
    <mergeCell ref="B41:D41"/>
    <mergeCell ref="B43:D43"/>
    <mergeCell ref="B44:D44"/>
    <mergeCell ref="B46:D46"/>
    <mergeCell ref="B47:D47"/>
    <mergeCell ref="A42:L42"/>
    <mergeCell ref="A45:L45"/>
    <mergeCell ref="G46:H46"/>
    <mergeCell ref="G47:H47"/>
    <mergeCell ref="B36:D36"/>
    <mergeCell ref="B38:D38"/>
    <mergeCell ref="B39:D39"/>
    <mergeCell ref="B40:D40"/>
    <mergeCell ref="A30:L30"/>
    <mergeCell ref="B31:D31"/>
    <mergeCell ref="A34:L34"/>
    <mergeCell ref="A37:L37"/>
    <mergeCell ref="G31:H31"/>
    <mergeCell ref="G32:H32"/>
    <mergeCell ref="G33:H33"/>
    <mergeCell ref="G35:H35"/>
    <mergeCell ref="G36:H36"/>
    <mergeCell ref="G38:H38"/>
    <mergeCell ref="B35:D35"/>
    <mergeCell ref="B25:D25"/>
    <mergeCell ref="B26:D26"/>
    <mergeCell ref="B27:D27"/>
    <mergeCell ref="B29:D29"/>
    <mergeCell ref="A19:L19"/>
    <mergeCell ref="B20:D20"/>
    <mergeCell ref="B21:D21"/>
    <mergeCell ref="B22:D22"/>
    <mergeCell ref="B23:D23"/>
    <mergeCell ref="B24:D24"/>
    <mergeCell ref="G15:H15"/>
    <mergeCell ref="B16:D16"/>
    <mergeCell ref="B17:D17"/>
    <mergeCell ref="B18:D18"/>
    <mergeCell ref="A10:A11"/>
    <mergeCell ref="A12:L12"/>
    <mergeCell ref="A28:L28"/>
    <mergeCell ref="B32:D32"/>
    <mergeCell ref="B33:D33"/>
    <mergeCell ref="A2:L3"/>
    <mergeCell ref="C7:G7"/>
    <mergeCell ref="C8:G8"/>
    <mergeCell ref="A6:B6"/>
    <mergeCell ref="A7:B7"/>
    <mergeCell ref="A8:B8"/>
    <mergeCell ref="J6:L6"/>
    <mergeCell ref="J7:L7"/>
    <mergeCell ref="J8:L8"/>
    <mergeCell ref="C6:I6"/>
    <mergeCell ref="H7:I7"/>
    <mergeCell ref="H8:I8"/>
    <mergeCell ref="A101:L101"/>
    <mergeCell ref="A102:C102"/>
    <mergeCell ref="D102:L102"/>
    <mergeCell ref="A100:I100"/>
    <mergeCell ref="B11:L11"/>
    <mergeCell ref="G10:H10"/>
    <mergeCell ref="H107:L111"/>
    <mergeCell ref="A107:G111"/>
    <mergeCell ref="A105:L105"/>
    <mergeCell ref="A106:L106"/>
    <mergeCell ref="A104:C104"/>
    <mergeCell ref="D104:G104"/>
    <mergeCell ref="J104:L104"/>
    <mergeCell ref="H104:I104"/>
    <mergeCell ref="A103:L103"/>
    <mergeCell ref="J100:L100"/>
    <mergeCell ref="B10:D10"/>
    <mergeCell ref="B13:D13"/>
    <mergeCell ref="A98:J98"/>
    <mergeCell ref="A99:J99"/>
    <mergeCell ref="B14:D14"/>
    <mergeCell ref="G13:H13"/>
    <mergeCell ref="B15:D15"/>
    <mergeCell ref="G14:H14"/>
  </mergeCell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portrait" r:id="rId1"/>
  <headerFooter>
    <oddHeader>&amp;R&amp;"times ,Negrita"&amp;14&amp;P de &amp;N</oddHeader>
  </headerFooter>
  <colBreaks count="1" manualBreakCount="1">
    <brk id="12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126f5af6-c212-44b7-b6b6-2507dc13633f" xsi:nil="true"/>
    <TaxCatchAll xmlns="ef3d409c-51e8-4a1c-b238-cf9f3673307b" xsi:nil="true"/>
    <lcf76f155ced4ddcb4097134ff3c332f xmlns="126f5af6-c212-44b7-b6b6-2507dc13633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2CE802CBA84F4A819FF3A459D570E5" ma:contentTypeVersion="16" ma:contentTypeDescription="Create a new document." ma:contentTypeScope="" ma:versionID="106a2d2c29a24f84c2946be5b759884a">
  <xsd:schema xmlns:xsd="http://www.w3.org/2001/XMLSchema" xmlns:xs="http://www.w3.org/2001/XMLSchema" xmlns:p="http://schemas.microsoft.com/office/2006/metadata/properties" xmlns:ns2="126f5af6-c212-44b7-b6b6-2507dc13633f" xmlns:ns3="209cd0db-1aa9-466c-8933-4493a1504f63" xmlns:ns4="ef3d409c-51e8-4a1c-b238-cf9f3673307b" targetNamespace="http://schemas.microsoft.com/office/2006/metadata/properties" ma:root="true" ma:fieldsID="a60c5b31ec3d5d464a0b7eb9a5b20ff2" ns2:_="" ns3:_="" ns4:_="">
    <xsd:import namespace="126f5af6-c212-44b7-b6b6-2507dc13633f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6f5af6-c212-44b7-b6b6-2507dc1363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768C17B6-6E69-4AE3-B2B0-30C4D99FCE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Cotizaciones ENJ</cp:lastModifiedBy>
  <cp:revision/>
  <dcterms:created xsi:type="dcterms:W3CDTF">2014-12-15T12:59:31Z</dcterms:created>
  <dcterms:modified xsi:type="dcterms:W3CDTF">2024-07-31T18:22:13Z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0x010100232CE802CBA84F4A819FF3A459D570E5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