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2025/Compras Menores/02. Adquisición insumos de cocina e higiene - ENJ-GAF-CM-2025-002/Editables/"/>
    </mc:Choice>
  </mc:AlternateContent>
  <xr:revisionPtr revIDLastSave="113" documentId="13_ncr:1_{344B7B24-EB00-427E-84FB-9908DE58BBFD}" xr6:coauthVersionLast="47" xr6:coauthVersionMax="47" xr10:uidLastSave="{44C16260-4BA2-4A40-93DE-5BD7CDEA2F28}"/>
  <bookViews>
    <workbookView xWindow="28680" yWindow="-4980" windowWidth="29040" windowHeight="15840" xr2:uid="{00000000-000D-0000-FFFF-FFFF00000000}"/>
  </bookViews>
  <sheets>
    <sheet name="Landscape" sheetId="1" r:id="rId1"/>
  </sheets>
  <definedNames>
    <definedName name="_xlnm._FilterDatabase" localSheetId="0" hidden="1">Landscape!$A$9:$N$33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3" i="1"/>
  <c r="I12" i="1"/>
  <c r="I11" i="1"/>
  <c r="N34" i="1" s="1"/>
  <c r="K17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1" i="1"/>
  <c r="M11" i="1" l="1"/>
  <c r="N11" i="1" s="1"/>
  <c r="L11" i="1"/>
  <c r="M32" i="1"/>
  <c r="N32" i="1" s="1"/>
  <c r="L32" i="1"/>
  <c r="M31" i="1"/>
  <c r="N31" i="1" s="1"/>
  <c r="L31" i="1"/>
  <c r="M30" i="1"/>
  <c r="N30" i="1" s="1"/>
  <c r="L30" i="1"/>
  <c r="M29" i="1"/>
  <c r="N29" i="1" s="1"/>
  <c r="L29" i="1"/>
  <c r="M28" i="1"/>
  <c r="N28" i="1" s="1"/>
  <c r="L28" i="1"/>
  <c r="M27" i="1"/>
  <c r="N27" i="1" s="1"/>
  <c r="L27" i="1"/>
  <c r="M26" i="1"/>
  <c r="N26" i="1" s="1"/>
  <c r="L26" i="1"/>
  <c r="M25" i="1"/>
  <c r="N25" i="1" s="1"/>
  <c r="L25" i="1"/>
  <c r="M24" i="1"/>
  <c r="N24" i="1" s="1"/>
  <c r="L24" i="1"/>
  <c r="M23" i="1"/>
  <c r="N23" i="1" s="1"/>
  <c r="L23" i="1"/>
  <c r="M22" i="1"/>
  <c r="N22" i="1" s="1"/>
  <c r="L22" i="1"/>
  <c r="M21" i="1"/>
  <c r="N21" i="1" s="1"/>
  <c r="L21" i="1"/>
  <c r="M20" i="1"/>
  <c r="N20" i="1" s="1"/>
  <c r="L20" i="1"/>
  <c r="M19" i="1"/>
  <c r="N19" i="1" s="1"/>
  <c r="L19" i="1"/>
  <c r="M18" i="1"/>
  <c r="N18" i="1" s="1"/>
  <c r="L18" i="1"/>
  <c r="M16" i="1"/>
  <c r="N16" i="1" s="1"/>
  <c r="L16" i="1"/>
  <c r="M15" i="1"/>
  <c r="N15" i="1" s="1"/>
  <c r="L15" i="1"/>
  <c r="M14" i="1"/>
  <c r="N14" i="1" s="1"/>
  <c r="L14" i="1"/>
  <c r="M13" i="1"/>
  <c r="N13" i="1" s="1"/>
  <c r="L13" i="1"/>
  <c r="M12" i="1"/>
  <c r="N12" i="1" s="1"/>
  <c r="L12" i="1"/>
  <c r="M17" i="1"/>
  <c r="N17" i="1" s="1"/>
  <c r="L17" i="1"/>
  <c r="N35" i="1" l="1"/>
  <c r="N37" i="1" s="1"/>
</calcChain>
</file>

<file path=xl/sharedStrings.xml><?xml version="1.0" encoding="utf-8"?>
<sst xmlns="http://schemas.openxmlformats.org/spreadsheetml/2006/main" count="70" uniqueCount="53">
  <si>
    <t>OFERTA ECONOMICA</t>
  </si>
  <si>
    <t>Nombre del proceso:</t>
  </si>
  <si>
    <t>Adquisición de insumos de cocina e higiene</t>
  </si>
  <si>
    <t>Referencia</t>
  </si>
  <si>
    <t>ENJ-GAF-CM-2024-002</t>
  </si>
  <si>
    <t>Nombre del oferente</t>
  </si>
  <si>
    <t>RNC</t>
  </si>
  <si>
    <t>Fecha</t>
  </si>
  <si>
    <t>RPE</t>
  </si>
  <si>
    <t>Item</t>
  </si>
  <si>
    <t>Descripción del servicio</t>
  </si>
  <si>
    <t>Unidad de medida</t>
  </si>
  <si>
    <t>Cant</t>
  </si>
  <si>
    <t>Precio unitario 
S/ITBIS</t>
  </si>
  <si>
    <t>SUBTOTAL RD$</t>
  </si>
  <si>
    <t>ITBIS %</t>
  </si>
  <si>
    <t>ITBIS RD$</t>
  </si>
  <si>
    <t>TOTAL ITBIS RD$</t>
  </si>
  <si>
    <t>Precio unitario con ITBIS</t>
  </si>
  <si>
    <t>Precio total</t>
  </si>
  <si>
    <t>Café (Paquetes)</t>
  </si>
  <si>
    <t>Paquete</t>
  </si>
  <si>
    <t>Azúcar crema (bastoncitos)</t>
  </si>
  <si>
    <t>Fardo</t>
  </si>
  <si>
    <t>Azúcar blanca (bastoncitos)</t>
  </si>
  <si>
    <t>Azúcar edulcorante (Sobres)</t>
  </si>
  <si>
    <t>Caja</t>
  </si>
  <si>
    <t>Galletas danesa</t>
  </si>
  <si>
    <t>Lata</t>
  </si>
  <si>
    <t xml:space="preserve">Jabón liquido para manos </t>
  </si>
  <si>
    <t>Unidad</t>
  </si>
  <si>
    <t>Cloro liquido</t>
  </si>
  <si>
    <t>Galón</t>
  </si>
  <si>
    <t>Alcohol isopropilico</t>
  </si>
  <si>
    <t>Ambientador aromatizante</t>
  </si>
  <si>
    <t>Gel antibacterial para manos</t>
  </si>
  <si>
    <t>Desinfectante en espray</t>
  </si>
  <si>
    <t>Insecticida en aerosol</t>
  </si>
  <si>
    <t>Pañitos humedos</t>
  </si>
  <si>
    <t>Vasos biodegradables 7 oz</t>
  </si>
  <si>
    <t>Vasos biodegradables 4 oz</t>
  </si>
  <si>
    <t>Removedores de bambú biodegradables</t>
  </si>
  <si>
    <t>Platos biodegradables para postre</t>
  </si>
  <si>
    <t>Cucharas biodegradables</t>
  </si>
  <si>
    <t>Servilletas económicas</t>
  </si>
  <si>
    <t>Servilletas elegantes</t>
  </si>
  <si>
    <t>Vasos cónicos</t>
  </si>
  <si>
    <t>Rollo de papel higienico</t>
  </si>
  <si>
    <t>SUBTOTAL RD$ S/I</t>
  </si>
  <si>
    <t>VALOR TOTAL DE LA OFERTA EN LETRAS (DEBE CONTENER LOS IMPUESTOS INCLUIDOS)</t>
  </si>
  <si>
    <t>VALOR TOTAL DE LA OFERTA EN 
NÚMEROS EN RD$</t>
  </si>
  <si>
    <t>Nombre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</si>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</sst>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rgb="FF3B3838"/>
      <name val="Montserrat"/>
    </font>
    <font>
      <sz val="7"/>
      <name val="Montserrat"/>
    </font>
    <font>
      <sz val="7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/>
    </xf>
    <xf numFmtId="164" fontId="4" fillId="3" borderId="32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164" fontId="6" fillId="4" borderId="26" xfId="0" applyNumberFormat="1" applyFont="1" applyFill="1" applyBorder="1" applyAlignment="1" applyProtection="1">
      <alignment vertical="center"/>
      <protection locked="0"/>
    </xf>
    <xf numFmtId="164" fontId="6" fillId="9" borderId="26" xfId="0" applyNumberFormat="1" applyFont="1" applyFill="1" applyBorder="1" applyAlignment="1">
      <alignment vertical="center"/>
    </xf>
    <xf numFmtId="9" fontId="6" fillId="4" borderId="26" xfId="0" applyNumberFormat="1" applyFont="1" applyFill="1" applyBorder="1" applyAlignment="1" applyProtection="1">
      <alignment horizontal="center" vertical="center"/>
      <protection locked="0"/>
    </xf>
    <xf numFmtId="164" fontId="6" fillId="3" borderId="26" xfId="0" applyNumberFormat="1" applyFont="1" applyFill="1" applyBorder="1" applyAlignment="1">
      <alignment vertical="center"/>
    </xf>
    <xf numFmtId="164" fontId="6" fillId="8" borderId="26" xfId="0" applyNumberFormat="1" applyFont="1" applyFill="1" applyBorder="1" applyAlignment="1">
      <alignment vertical="center"/>
    </xf>
    <xf numFmtId="164" fontId="6" fillId="5" borderId="33" xfId="0" applyNumberFormat="1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164" fontId="6" fillId="4" borderId="28" xfId="0" applyNumberFormat="1" applyFont="1" applyFill="1" applyBorder="1" applyAlignment="1" applyProtection="1">
      <alignment vertical="center"/>
      <protection locked="0"/>
    </xf>
    <xf numFmtId="164" fontId="6" fillId="9" borderId="28" xfId="0" applyNumberFormat="1" applyFont="1" applyFill="1" applyBorder="1" applyAlignment="1">
      <alignment vertical="center"/>
    </xf>
    <xf numFmtId="9" fontId="6" fillId="4" borderId="28" xfId="0" applyNumberFormat="1" applyFont="1" applyFill="1" applyBorder="1" applyAlignment="1" applyProtection="1">
      <alignment horizontal="center" vertical="center"/>
      <protection locked="0"/>
    </xf>
    <xf numFmtId="164" fontId="6" fillId="3" borderId="28" xfId="0" applyNumberFormat="1" applyFont="1" applyFill="1" applyBorder="1" applyAlignment="1">
      <alignment vertical="center"/>
    </xf>
    <xf numFmtId="164" fontId="6" fillId="8" borderId="28" xfId="0" applyNumberFormat="1" applyFont="1" applyFill="1" applyBorder="1" applyAlignment="1">
      <alignment vertical="center"/>
    </xf>
    <xf numFmtId="164" fontId="6" fillId="8" borderId="29" xfId="0" applyNumberFormat="1" applyFont="1" applyFill="1" applyBorder="1" applyAlignment="1">
      <alignment vertical="center"/>
    </xf>
    <xf numFmtId="0" fontId="6" fillId="3" borderId="34" xfId="0" applyFont="1" applyFill="1" applyBorder="1" applyAlignment="1">
      <alignment horizontal="center" vertical="center" wrapText="1"/>
    </xf>
    <xf numFmtId="164" fontId="6" fillId="8" borderId="35" xfId="0" applyNumberFormat="1" applyFont="1" applyFill="1" applyBorder="1" applyAlignment="1">
      <alignment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164" fontId="6" fillId="4" borderId="31" xfId="0" applyNumberFormat="1" applyFont="1" applyFill="1" applyBorder="1" applyAlignment="1" applyProtection="1">
      <alignment vertical="center"/>
      <protection locked="0"/>
    </xf>
    <xf numFmtId="164" fontId="6" fillId="9" borderId="31" xfId="0" applyNumberFormat="1" applyFont="1" applyFill="1" applyBorder="1" applyAlignment="1">
      <alignment vertical="center"/>
    </xf>
    <xf numFmtId="9" fontId="6" fillId="4" borderId="31" xfId="0" applyNumberFormat="1" applyFont="1" applyFill="1" applyBorder="1" applyAlignment="1" applyProtection="1">
      <alignment horizontal="center" vertical="center"/>
      <protection locked="0"/>
    </xf>
    <xf numFmtId="164" fontId="6" fillId="3" borderId="31" xfId="0" applyNumberFormat="1" applyFont="1" applyFill="1" applyBorder="1" applyAlignment="1">
      <alignment vertical="center"/>
    </xf>
    <xf numFmtId="164" fontId="6" fillId="8" borderId="31" xfId="0" applyNumberFormat="1" applyFont="1" applyFill="1" applyBorder="1" applyAlignment="1">
      <alignment vertical="center"/>
    </xf>
    <xf numFmtId="164" fontId="6" fillId="8" borderId="32" xfId="0" applyNumberFormat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vertical="center" wrapText="1"/>
    </xf>
    <xf numFmtId="0" fontId="3" fillId="6" borderId="2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8" borderId="28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justify" vertical="center" wrapText="1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14" xfId="0" applyFont="1" applyBorder="1"/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6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right" vertical="center" wrapText="1"/>
    </xf>
    <xf numFmtId="0" fontId="4" fillId="3" borderId="28" xfId="0" applyFont="1" applyFill="1" applyBorder="1" applyAlignment="1">
      <alignment horizontal="right" vertical="center" wrapText="1"/>
    </xf>
    <xf numFmtId="0" fontId="4" fillId="3" borderId="30" xfId="0" applyFont="1" applyFill="1" applyBorder="1" applyAlignment="1">
      <alignment horizontal="right" vertical="center" wrapText="1"/>
    </xf>
    <xf numFmtId="0" fontId="4" fillId="3" borderId="31" xfId="0" applyFont="1" applyFill="1" applyBorder="1" applyAlignment="1">
      <alignment horizontal="right" vertical="center" wrapText="1"/>
    </xf>
    <xf numFmtId="0" fontId="6" fillId="3" borderId="3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497119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9FD59-C3AB-F844-2CAB-1DCEDA64A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8619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4"/>
  <sheetViews>
    <sheetView showGridLines="0" tabSelected="1" topLeftCell="A2" zoomScale="55" zoomScaleNormal="55" zoomScaleSheetLayoutView="115" workbookViewId="0">
      <selection activeCell="A37" activeCellId="23" sqref="A35:M35 C5:J5 M5:N5 A9 B9:E9 F9 G9 H9 J9 K9 M9 N9 K5 K6 K7 A11:E32 F11:G32 K11:N32 A34:M34 N34 N35 N37 J37:M37 A37:D37"/>
    </sheetView>
  </sheetViews>
  <sheetFormatPr baseColWidth="10" defaultColWidth="14.42578125" defaultRowHeight="15" customHeight="1" x14ac:dyDescent="0.3"/>
  <cols>
    <col min="1" max="1" width="8.5703125" style="1" customWidth="1"/>
    <col min="2" max="2" width="18.5703125" style="1" customWidth="1"/>
    <col min="3" max="4" width="6.85546875" style="1" customWidth="1"/>
    <col min="5" max="5" width="37.28515625" style="1" customWidth="1"/>
    <col min="6" max="6" width="12.7109375" style="1" bestFit="1" customWidth="1"/>
    <col min="7" max="7" width="9.28515625" style="1" bestFit="1" customWidth="1"/>
    <col min="8" max="8" width="19.5703125" style="1" bestFit="1" customWidth="1"/>
    <col min="9" max="9" width="16.7109375" style="1" hidden="1" customWidth="1"/>
    <col min="10" max="10" width="8.7109375" style="1" customWidth="1"/>
    <col min="11" max="11" width="18.42578125" style="1" customWidth="1"/>
    <col min="12" max="12" width="16.42578125" style="1" hidden="1" customWidth="1"/>
    <col min="13" max="14" width="26" style="1" customWidth="1"/>
    <col min="15" max="15" width="15.140625" style="1" customWidth="1"/>
    <col min="16" max="16384" width="14.42578125" style="1"/>
  </cols>
  <sheetData>
    <row r="2" spans="1:14" ht="18.75" customHeight="1" x14ac:dyDescent="0.3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8.75" customHeight="1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3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8.5" customHeight="1" x14ac:dyDescent="0.3">
      <c r="A5" s="58" t="s">
        <v>1</v>
      </c>
      <c r="B5" s="59"/>
      <c r="C5" s="60" t="s">
        <v>2</v>
      </c>
      <c r="D5" s="60"/>
      <c r="E5" s="60"/>
      <c r="F5" s="60"/>
      <c r="G5" s="60"/>
      <c r="H5" s="60"/>
      <c r="I5" s="60"/>
      <c r="J5" s="60"/>
      <c r="K5" s="51" t="s">
        <v>3</v>
      </c>
      <c r="L5" s="48"/>
      <c r="M5" s="67" t="s">
        <v>4</v>
      </c>
      <c r="N5" s="68"/>
    </row>
    <row r="6" spans="1:14" ht="18" customHeight="1" x14ac:dyDescent="0.3">
      <c r="A6" s="61" t="s">
        <v>5</v>
      </c>
      <c r="B6" s="62"/>
      <c r="C6" s="65"/>
      <c r="D6" s="65"/>
      <c r="E6" s="65"/>
      <c r="F6" s="65"/>
      <c r="G6" s="65"/>
      <c r="H6" s="65"/>
      <c r="I6" s="65"/>
      <c r="J6" s="65"/>
      <c r="K6" s="47" t="s">
        <v>6</v>
      </c>
      <c r="L6" s="46"/>
      <c r="M6" s="65"/>
      <c r="N6" s="69"/>
    </row>
    <row r="7" spans="1:14" ht="18" customHeight="1" x14ac:dyDescent="0.3">
      <c r="A7" s="63" t="s">
        <v>7</v>
      </c>
      <c r="B7" s="64"/>
      <c r="C7" s="66"/>
      <c r="D7" s="66"/>
      <c r="E7" s="66"/>
      <c r="F7" s="66"/>
      <c r="G7" s="66"/>
      <c r="H7" s="66"/>
      <c r="I7" s="66"/>
      <c r="J7" s="66"/>
      <c r="K7" s="49" t="s">
        <v>8</v>
      </c>
      <c r="L7" s="50"/>
      <c r="M7" s="66"/>
      <c r="N7" s="70"/>
    </row>
    <row r="8" spans="1:14" ht="5.25" customHeight="1" x14ac:dyDescent="0.3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</row>
    <row r="9" spans="1:14" ht="36" x14ac:dyDescent="0.3">
      <c r="A9" s="5" t="s">
        <v>9</v>
      </c>
      <c r="B9" s="74" t="s">
        <v>10</v>
      </c>
      <c r="C9" s="75"/>
      <c r="D9" s="75"/>
      <c r="E9" s="76"/>
      <c r="F9" s="6" t="s">
        <v>11</v>
      </c>
      <c r="G9" s="6" t="s">
        <v>12</v>
      </c>
      <c r="H9" s="6" t="s">
        <v>13</v>
      </c>
      <c r="I9" s="15" t="s">
        <v>14</v>
      </c>
      <c r="J9" s="6" t="s">
        <v>15</v>
      </c>
      <c r="K9" s="6" t="s">
        <v>16</v>
      </c>
      <c r="L9" s="15" t="s">
        <v>17</v>
      </c>
      <c r="M9" s="7" t="s">
        <v>18</v>
      </c>
      <c r="N9" s="7" t="s">
        <v>19</v>
      </c>
    </row>
    <row r="10" spans="1:14" ht="6" customHeight="1" x14ac:dyDescent="0.35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26.25" customHeight="1" x14ac:dyDescent="0.3">
      <c r="A11" s="26">
        <v>1</v>
      </c>
      <c r="B11" s="77" t="s">
        <v>20</v>
      </c>
      <c r="C11" s="77"/>
      <c r="D11" s="77"/>
      <c r="E11" s="77"/>
      <c r="F11" s="27" t="s">
        <v>21</v>
      </c>
      <c r="G11" s="28">
        <v>1200</v>
      </c>
      <c r="H11" s="29"/>
      <c r="I11" s="30">
        <f>+G11*H11</f>
        <v>0</v>
      </c>
      <c r="J11" s="31">
        <v>0.16</v>
      </c>
      <c r="K11" s="32">
        <f>H11*J11</f>
        <v>0</v>
      </c>
      <c r="L11" s="30">
        <f>G11*K11</f>
        <v>0</v>
      </c>
      <c r="M11" s="33">
        <f>H11+K11</f>
        <v>0</v>
      </c>
      <c r="N11" s="34">
        <f>G11*M11</f>
        <v>0</v>
      </c>
    </row>
    <row r="12" spans="1:14" ht="26.25" customHeight="1" x14ac:dyDescent="0.3">
      <c r="A12" s="35">
        <v>2</v>
      </c>
      <c r="B12" s="95" t="s">
        <v>22</v>
      </c>
      <c r="C12" s="95"/>
      <c r="D12" s="95"/>
      <c r="E12" s="95"/>
      <c r="F12" s="18" t="s">
        <v>23</v>
      </c>
      <c r="G12" s="19">
        <v>40</v>
      </c>
      <c r="H12" s="20"/>
      <c r="I12" s="21">
        <f>+G12*H12</f>
        <v>0</v>
      </c>
      <c r="J12" s="22">
        <v>0.16</v>
      </c>
      <c r="K12" s="23">
        <f t="shared" ref="K12:K32" si="0">H12*J12</f>
        <v>0</v>
      </c>
      <c r="L12" s="21">
        <f t="shared" ref="L12:L32" si="1">G12*K12</f>
        <v>0</v>
      </c>
      <c r="M12" s="24">
        <f t="shared" ref="M12:M32" si="2">H12+K12</f>
        <v>0</v>
      </c>
      <c r="N12" s="36">
        <f>G12*M12</f>
        <v>0</v>
      </c>
    </row>
    <row r="13" spans="1:14" ht="26.25" customHeight="1" x14ac:dyDescent="0.3">
      <c r="A13" s="35">
        <v>3</v>
      </c>
      <c r="B13" s="95" t="s">
        <v>24</v>
      </c>
      <c r="C13" s="95"/>
      <c r="D13" s="95"/>
      <c r="E13" s="95"/>
      <c r="F13" s="18" t="s">
        <v>23</v>
      </c>
      <c r="G13" s="19">
        <v>36</v>
      </c>
      <c r="H13" s="20"/>
      <c r="I13" s="21">
        <f>+G13*H13</f>
        <v>0</v>
      </c>
      <c r="J13" s="22">
        <v>0.16</v>
      </c>
      <c r="K13" s="23">
        <f t="shared" si="0"/>
        <v>0</v>
      </c>
      <c r="L13" s="21">
        <f t="shared" si="1"/>
        <v>0</v>
      </c>
      <c r="M13" s="24">
        <f t="shared" si="2"/>
        <v>0</v>
      </c>
      <c r="N13" s="36">
        <f t="shared" ref="N13:N32" si="3">G13*M13</f>
        <v>0</v>
      </c>
    </row>
    <row r="14" spans="1:14" ht="26.25" customHeight="1" x14ac:dyDescent="0.3">
      <c r="A14" s="35">
        <v>4</v>
      </c>
      <c r="B14" s="95" t="s">
        <v>25</v>
      </c>
      <c r="C14" s="95"/>
      <c r="D14" s="95"/>
      <c r="E14" s="95"/>
      <c r="F14" s="18" t="s">
        <v>26</v>
      </c>
      <c r="G14" s="19">
        <v>6</v>
      </c>
      <c r="H14" s="20"/>
      <c r="I14" s="21">
        <f t="shared" ref="I14:I32" si="4">+G14*H14</f>
        <v>0</v>
      </c>
      <c r="J14" s="22">
        <v>0.18</v>
      </c>
      <c r="K14" s="23">
        <f t="shared" si="0"/>
        <v>0</v>
      </c>
      <c r="L14" s="21">
        <f t="shared" si="1"/>
        <v>0</v>
      </c>
      <c r="M14" s="24">
        <f t="shared" si="2"/>
        <v>0</v>
      </c>
      <c r="N14" s="36">
        <f t="shared" si="3"/>
        <v>0</v>
      </c>
    </row>
    <row r="15" spans="1:14" ht="26.25" customHeight="1" x14ac:dyDescent="0.3">
      <c r="A15" s="35">
        <v>5</v>
      </c>
      <c r="B15" s="95" t="s">
        <v>27</v>
      </c>
      <c r="C15" s="95"/>
      <c r="D15" s="95"/>
      <c r="E15" s="95"/>
      <c r="F15" s="18" t="s">
        <v>28</v>
      </c>
      <c r="G15" s="19">
        <v>150</v>
      </c>
      <c r="H15" s="20"/>
      <c r="I15" s="21">
        <f t="shared" si="4"/>
        <v>0</v>
      </c>
      <c r="J15" s="22">
        <v>0.18</v>
      </c>
      <c r="K15" s="23">
        <f t="shared" si="0"/>
        <v>0</v>
      </c>
      <c r="L15" s="21">
        <f t="shared" si="1"/>
        <v>0</v>
      </c>
      <c r="M15" s="24">
        <f t="shared" si="2"/>
        <v>0</v>
      </c>
      <c r="N15" s="36">
        <f t="shared" si="3"/>
        <v>0</v>
      </c>
    </row>
    <row r="16" spans="1:14" ht="26.25" customHeight="1" x14ac:dyDescent="0.3">
      <c r="A16" s="35">
        <v>6</v>
      </c>
      <c r="B16" s="95" t="s">
        <v>29</v>
      </c>
      <c r="C16" s="95"/>
      <c r="D16" s="95"/>
      <c r="E16" s="95"/>
      <c r="F16" s="18" t="s">
        <v>30</v>
      </c>
      <c r="G16" s="19">
        <v>6</v>
      </c>
      <c r="H16" s="20"/>
      <c r="I16" s="21">
        <f t="shared" si="4"/>
        <v>0</v>
      </c>
      <c r="J16" s="22">
        <v>0.18</v>
      </c>
      <c r="K16" s="23">
        <f>H16*J16</f>
        <v>0</v>
      </c>
      <c r="L16" s="21">
        <f t="shared" si="1"/>
        <v>0</v>
      </c>
      <c r="M16" s="24">
        <f t="shared" si="2"/>
        <v>0</v>
      </c>
      <c r="N16" s="36">
        <f t="shared" si="3"/>
        <v>0</v>
      </c>
    </row>
    <row r="17" spans="1:14" ht="26.25" customHeight="1" x14ac:dyDescent="0.3">
      <c r="A17" s="35">
        <v>7</v>
      </c>
      <c r="B17" s="95" t="s">
        <v>31</v>
      </c>
      <c r="C17" s="95"/>
      <c r="D17" s="95"/>
      <c r="E17" s="95"/>
      <c r="F17" s="18" t="s">
        <v>32</v>
      </c>
      <c r="G17" s="19">
        <v>6</v>
      </c>
      <c r="H17" s="20"/>
      <c r="I17" s="21">
        <f t="shared" si="4"/>
        <v>0</v>
      </c>
      <c r="J17" s="22">
        <v>0.18</v>
      </c>
      <c r="K17" s="23">
        <f>H17*J17</f>
        <v>0</v>
      </c>
      <c r="L17" s="21">
        <f t="shared" si="1"/>
        <v>0</v>
      </c>
      <c r="M17" s="24">
        <f t="shared" si="2"/>
        <v>0</v>
      </c>
      <c r="N17" s="36">
        <f t="shared" si="3"/>
        <v>0</v>
      </c>
    </row>
    <row r="18" spans="1:14" ht="26.25" customHeight="1" x14ac:dyDescent="0.3">
      <c r="A18" s="35">
        <v>8</v>
      </c>
      <c r="B18" s="95" t="s">
        <v>33</v>
      </c>
      <c r="C18" s="95"/>
      <c r="D18" s="95"/>
      <c r="E18" s="95"/>
      <c r="F18" s="18" t="s">
        <v>32</v>
      </c>
      <c r="G18" s="19">
        <v>4</v>
      </c>
      <c r="H18" s="20"/>
      <c r="I18" s="21">
        <f t="shared" si="4"/>
        <v>0</v>
      </c>
      <c r="J18" s="22">
        <v>0.18</v>
      </c>
      <c r="K18" s="23">
        <f t="shared" si="0"/>
        <v>0</v>
      </c>
      <c r="L18" s="21">
        <f t="shared" si="1"/>
        <v>0</v>
      </c>
      <c r="M18" s="24">
        <f t="shared" si="2"/>
        <v>0</v>
      </c>
      <c r="N18" s="36">
        <f t="shared" si="3"/>
        <v>0</v>
      </c>
    </row>
    <row r="19" spans="1:14" ht="26.25" customHeight="1" x14ac:dyDescent="0.3">
      <c r="A19" s="35">
        <v>9</v>
      </c>
      <c r="B19" s="95" t="s">
        <v>34</v>
      </c>
      <c r="C19" s="95"/>
      <c r="D19" s="95"/>
      <c r="E19" s="95"/>
      <c r="F19" s="18" t="s">
        <v>32</v>
      </c>
      <c r="G19" s="19">
        <v>7</v>
      </c>
      <c r="H19" s="20"/>
      <c r="I19" s="21">
        <f t="shared" si="4"/>
        <v>0</v>
      </c>
      <c r="J19" s="22">
        <v>0.18</v>
      </c>
      <c r="K19" s="23">
        <f t="shared" si="0"/>
        <v>0</v>
      </c>
      <c r="L19" s="21">
        <f t="shared" si="1"/>
        <v>0</v>
      </c>
      <c r="M19" s="24">
        <f t="shared" si="2"/>
        <v>0</v>
      </c>
      <c r="N19" s="36">
        <f t="shared" si="3"/>
        <v>0</v>
      </c>
    </row>
    <row r="20" spans="1:14" ht="26.25" customHeight="1" x14ac:dyDescent="0.3">
      <c r="A20" s="35">
        <v>10</v>
      </c>
      <c r="B20" s="95" t="s">
        <v>35</v>
      </c>
      <c r="C20" s="95"/>
      <c r="D20" s="95"/>
      <c r="E20" s="95"/>
      <c r="F20" s="18" t="s">
        <v>32</v>
      </c>
      <c r="G20" s="19">
        <v>6</v>
      </c>
      <c r="H20" s="20"/>
      <c r="I20" s="21">
        <f t="shared" si="4"/>
        <v>0</v>
      </c>
      <c r="J20" s="22">
        <v>0.18</v>
      </c>
      <c r="K20" s="23">
        <f>H20*J20</f>
        <v>0</v>
      </c>
      <c r="L20" s="21">
        <f t="shared" si="1"/>
        <v>0</v>
      </c>
      <c r="M20" s="24">
        <f>H20+K20</f>
        <v>0</v>
      </c>
      <c r="N20" s="36">
        <f t="shared" si="3"/>
        <v>0</v>
      </c>
    </row>
    <row r="21" spans="1:14" ht="26.25" customHeight="1" x14ac:dyDescent="0.3">
      <c r="A21" s="35">
        <v>11</v>
      </c>
      <c r="B21" s="95" t="s">
        <v>36</v>
      </c>
      <c r="C21" s="95"/>
      <c r="D21" s="95"/>
      <c r="E21" s="95"/>
      <c r="F21" s="18" t="s">
        <v>30</v>
      </c>
      <c r="G21" s="19">
        <v>9</v>
      </c>
      <c r="H21" s="20"/>
      <c r="I21" s="21">
        <f t="shared" si="4"/>
        <v>0</v>
      </c>
      <c r="J21" s="22">
        <v>0.18</v>
      </c>
      <c r="K21" s="23">
        <f>H21*J21</f>
        <v>0</v>
      </c>
      <c r="L21" s="21">
        <f t="shared" si="1"/>
        <v>0</v>
      </c>
      <c r="M21" s="24">
        <f>H21+K21</f>
        <v>0</v>
      </c>
      <c r="N21" s="36">
        <f t="shared" si="3"/>
        <v>0</v>
      </c>
    </row>
    <row r="22" spans="1:14" ht="26.25" customHeight="1" x14ac:dyDescent="0.3">
      <c r="A22" s="35">
        <v>12</v>
      </c>
      <c r="B22" s="95" t="s">
        <v>37</v>
      </c>
      <c r="C22" s="95"/>
      <c r="D22" s="95"/>
      <c r="E22" s="95"/>
      <c r="F22" s="18" t="s">
        <v>30</v>
      </c>
      <c r="G22" s="19">
        <v>3</v>
      </c>
      <c r="H22" s="20"/>
      <c r="I22" s="21">
        <f t="shared" si="4"/>
        <v>0</v>
      </c>
      <c r="J22" s="22">
        <v>0.18</v>
      </c>
      <c r="K22" s="23">
        <f t="shared" si="0"/>
        <v>0</v>
      </c>
      <c r="L22" s="21">
        <f t="shared" si="1"/>
        <v>0</v>
      </c>
      <c r="M22" s="24">
        <f t="shared" si="2"/>
        <v>0</v>
      </c>
      <c r="N22" s="36">
        <f t="shared" si="3"/>
        <v>0</v>
      </c>
    </row>
    <row r="23" spans="1:14" ht="26.25" customHeight="1" x14ac:dyDescent="0.3">
      <c r="A23" s="35">
        <v>13</v>
      </c>
      <c r="B23" s="95" t="s">
        <v>38</v>
      </c>
      <c r="C23" s="95"/>
      <c r="D23" s="95"/>
      <c r="E23" s="95"/>
      <c r="F23" s="18" t="s">
        <v>30</v>
      </c>
      <c r="G23" s="19">
        <v>6</v>
      </c>
      <c r="H23" s="20"/>
      <c r="I23" s="21">
        <f t="shared" si="4"/>
        <v>0</v>
      </c>
      <c r="J23" s="22">
        <v>0.18</v>
      </c>
      <c r="K23" s="23">
        <f t="shared" si="0"/>
        <v>0</v>
      </c>
      <c r="L23" s="21">
        <f t="shared" si="1"/>
        <v>0</v>
      </c>
      <c r="M23" s="24">
        <f t="shared" si="2"/>
        <v>0</v>
      </c>
      <c r="N23" s="36">
        <f>G23*M23</f>
        <v>0</v>
      </c>
    </row>
    <row r="24" spans="1:14" ht="26.25" customHeight="1" x14ac:dyDescent="0.3">
      <c r="A24" s="35">
        <v>14</v>
      </c>
      <c r="B24" s="95" t="s">
        <v>39</v>
      </c>
      <c r="C24" s="95"/>
      <c r="D24" s="95"/>
      <c r="E24" s="95"/>
      <c r="F24" s="18" t="s">
        <v>21</v>
      </c>
      <c r="G24" s="19">
        <v>400</v>
      </c>
      <c r="H24" s="20"/>
      <c r="I24" s="21">
        <f t="shared" si="4"/>
        <v>0</v>
      </c>
      <c r="J24" s="22">
        <v>0.18</v>
      </c>
      <c r="K24" s="23">
        <f t="shared" si="0"/>
        <v>0</v>
      </c>
      <c r="L24" s="21">
        <f t="shared" si="1"/>
        <v>0</v>
      </c>
      <c r="M24" s="24">
        <f t="shared" si="2"/>
        <v>0</v>
      </c>
      <c r="N24" s="36">
        <f t="shared" si="3"/>
        <v>0</v>
      </c>
    </row>
    <row r="25" spans="1:14" ht="26.25" customHeight="1" x14ac:dyDescent="0.3">
      <c r="A25" s="35">
        <v>15</v>
      </c>
      <c r="B25" s="95" t="s">
        <v>40</v>
      </c>
      <c r="C25" s="95"/>
      <c r="D25" s="95"/>
      <c r="E25" s="95"/>
      <c r="F25" s="18" t="s">
        <v>21</v>
      </c>
      <c r="G25" s="19">
        <v>600</v>
      </c>
      <c r="H25" s="20"/>
      <c r="I25" s="21">
        <f t="shared" si="4"/>
        <v>0</v>
      </c>
      <c r="J25" s="22">
        <v>0.18</v>
      </c>
      <c r="K25" s="23">
        <f t="shared" si="0"/>
        <v>0</v>
      </c>
      <c r="L25" s="21">
        <f t="shared" si="1"/>
        <v>0</v>
      </c>
      <c r="M25" s="24">
        <f t="shared" si="2"/>
        <v>0</v>
      </c>
      <c r="N25" s="36">
        <f t="shared" si="3"/>
        <v>0</v>
      </c>
    </row>
    <row r="26" spans="1:14" ht="26.25" customHeight="1" x14ac:dyDescent="0.3">
      <c r="A26" s="35">
        <v>16</v>
      </c>
      <c r="B26" s="95" t="s">
        <v>41</v>
      </c>
      <c r="C26" s="95"/>
      <c r="D26" s="95"/>
      <c r="E26" s="95"/>
      <c r="F26" s="18" t="s">
        <v>26</v>
      </c>
      <c r="G26" s="19">
        <v>9</v>
      </c>
      <c r="H26" s="20"/>
      <c r="I26" s="21">
        <f t="shared" si="4"/>
        <v>0</v>
      </c>
      <c r="J26" s="22">
        <v>0.18</v>
      </c>
      <c r="K26" s="23">
        <f t="shared" si="0"/>
        <v>0</v>
      </c>
      <c r="L26" s="21">
        <f t="shared" si="1"/>
        <v>0</v>
      </c>
      <c r="M26" s="24">
        <f t="shared" si="2"/>
        <v>0</v>
      </c>
      <c r="N26" s="36">
        <f t="shared" si="3"/>
        <v>0</v>
      </c>
    </row>
    <row r="27" spans="1:14" ht="26.25" customHeight="1" x14ac:dyDescent="0.3">
      <c r="A27" s="35">
        <v>17</v>
      </c>
      <c r="B27" s="95" t="s">
        <v>42</v>
      </c>
      <c r="C27" s="95"/>
      <c r="D27" s="95"/>
      <c r="E27" s="95"/>
      <c r="F27" s="18" t="s">
        <v>21</v>
      </c>
      <c r="G27" s="19">
        <v>6</v>
      </c>
      <c r="H27" s="20"/>
      <c r="I27" s="21">
        <f t="shared" si="4"/>
        <v>0</v>
      </c>
      <c r="J27" s="22">
        <v>0.18</v>
      </c>
      <c r="K27" s="23">
        <f t="shared" si="0"/>
        <v>0</v>
      </c>
      <c r="L27" s="21">
        <f t="shared" si="1"/>
        <v>0</v>
      </c>
      <c r="M27" s="24">
        <f t="shared" si="2"/>
        <v>0</v>
      </c>
      <c r="N27" s="36">
        <f t="shared" si="3"/>
        <v>0</v>
      </c>
    </row>
    <row r="28" spans="1:14" ht="26.25" customHeight="1" x14ac:dyDescent="0.3">
      <c r="A28" s="35">
        <v>18</v>
      </c>
      <c r="B28" s="95" t="s">
        <v>43</v>
      </c>
      <c r="C28" s="95"/>
      <c r="D28" s="95"/>
      <c r="E28" s="95"/>
      <c r="F28" s="18" t="s">
        <v>21</v>
      </c>
      <c r="G28" s="19">
        <v>6</v>
      </c>
      <c r="H28" s="20"/>
      <c r="I28" s="21">
        <f t="shared" si="4"/>
        <v>0</v>
      </c>
      <c r="J28" s="22">
        <v>0.18</v>
      </c>
      <c r="K28" s="23">
        <f t="shared" si="0"/>
        <v>0</v>
      </c>
      <c r="L28" s="21">
        <f t="shared" si="1"/>
        <v>0</v>
      </c>
      <c r="M28" s="24">
        <f t="shared" si="2"/>
        <v>0</v>
      </c>
      <c r="N28" s="36">
        <f t="shared" si="3"/>
        <v>0</v>
      </c>
    </row>
    <row r="29" spans="1:14" ht="26.25" customHeight="1" x14ac:dyDescent="0.3">
      <c r="A29" s="35">
        <v>19</v>
      </c>
      <c r="B29" s="95" t="s">
        <v>44</v>
      </c>
      <c r="C29" s="95"/>
      <c r="D29" s="95"/>
      <c r="E29" s="95"/>
      <c r="F29" s="18" t="s">
        <v>21</v>
      </c>
      <c r="G29" s="19">
        <v>6</v>
      </c>
      <c r="H29" s="20"/>
      <c r="I29" s="21">
        <f t="shared" si="4"/>
        <v>0</v>
      </c>
      <c r="J29" s="22">
        <v>0.18</v>
      </c>
      <c r="K29" s="23">
        <f t="shared" si="0"/>
        <v>0</v>
      </c>
      <c r="L29" s="21">
        <f t="shared" si="1"/>
        <v>0</v>
      </c>
      <c r="M29" s="24">
        <f t="shared" si="2"/>
        <v>0</v>
      </c>
      <c r="N29" s="36">
        <f t="shared" si="3"/>
        <v>0</v>
      </c>
    </row>
    <row r="30" spans="1:14" ht="26.25" customHeight="1" x14ac:dyDescent="0.3">
      <c r="A30" s="35">
        <v>20</v>
      </c>
      <c r="B30" s="95" t="s">
        <v>45</v>
      </c>
      <c r="C30" s="95"/>
      <c r="D30" s="95"/>
      <c r="E30" s="95"/>
      <c r="F30" s="18" t="s">
        <v>21</v>
      </c>
      <c r="G30" s="19">
        <v>8</v>
      </c>
      <c r="H30" s="20"/>
      <c r="I30" s="21">
        <f t="shared" si="4"/>
        <v>0</v>
      </c>
      <c r="J30" s="22">
        <v>0.18</v>
      </c>
      <c r="K30" s="23">
        <f t="shared" si="0"/>
        <v>0</v>
      </c>
      <c r="L30" s="21">
        <f t="shared" si="1"/>
        <v>0</v>
      </c>
      <c r="M30" s="24">
        <f t="shared" si="2"/>
        <v>0</v>
      </c>
      <c r="N30" s="36">
        <f t="shared" si="3"/>
        <v>0</v>
      </c>
    </row>
    <row r="31" spans="1:14" ht="26.25" customHeight="1" x14ac:dyDescent="0.3">
      <c r="A31" s="35">
        <v>21</v>
      </c>
      <c r="B31" s="95" t="s">
        <v>46</v>
      </c>
      <c r="C31" s="95"/>
      <c r="D31" s="95"/>
      <c r="E31" s="95"/>
      <c r="F31" s="18" t="s">
        <v>21</v>
      </c>
      <c r="G31" s="19">
        <v>75</v>
      </c>
      <c r="H31" s="20"/>
      <c r="I31" s="21">
        <f t="shared" si="4"/>
        <v>0</v>
      </c>
      <c r="J31" s="22">
        <v>0.18</v>
      </c>
      <c r="K31" s="23">
        <f t="shared" si="0"/>
        <v>0</v>
      </c>
      <c r="L31" s="21">
        <f t="shared" si="1"/>
        <v>0</v>
      </c>
      <c r="M31" s="24">
        <f t="shared" si="2"/>
        <v>0</v>
      </c>
      <c r="N31" s="36">
        <f t="shared" si="3"/>
        <v>0</v>
      </c>
    </row>
    <row r="32" spans="1:14" ht="26.25" customHeight="1" x14ac:dyDescent="0.3">
      <c r="A32" s="37">
        <v>22</v>
      </c>
      <c r="B32" s="100" t="s">
        <v>47</v>
      </c>
      <c r="C32" s="100"/>
      <c r="D32" s="100"/>
      <c r="E32" s="100"/>
      <c r="F32" s="38" t="s">
        <v>30</v>
      </c>
      <c r="G32" s="39">
        <v>12</v>
      </c>
      <c r="H32" s="40"/>
      <c r="I32" s="41">
        <f t="shared" si="4"/>
        <v>0</v>
      </c>
      <c r="J32" s="42">
        <v>0.18</v>
      </c>
      <c r="K32" s="43">
        <f t="shared" si="0"/>
        <v>0</v>
      </c>
      <c r="L32" s="41">
        <f t="shared" si="1"/>
        <v>0</v>
      </c>
      <c r="M32" s="44">
        <f t="shared" si="2"/>
        <v>0</v>
      </c>
      <c r="N32" s="45">
        <f t="shared" si="3"/>
        <v>0</v>
      </c>
    </row>
    <row r="33" spans="1:14" ht="5.25" customHeight="1" x14ac:dyDescent="0.35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25"/>
    </row>
    <row r="34" spans="1:14" ht="30.75" customHeight="1" x14ac:dyDescent="0.3">
      <c r="A34" s="96" t="s">
        <v>48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16">
        <f>SUM(I11:I32)</f>
        <v>0</v>
      </c>
    </row>
    <row r="35" spans="1:14" ht="30.75" customHeight="1" x14ac:dyDescent="0.3">
      <c r="A35" s="98" t="s">
        <v>17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17">
        <f>SUM(L11:L32)</f>
        <v>0</v>
      </c>
    </row>
    <row r="36" spans="1:14" ht="3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69" customHeight="1" x14ac:dyDescent="0.35">
      <c r="A37" s="87" t="s">
        <v>49</v>
      </c>
      <c r="B37" s="88"/>
      <c r="C37" s="88"/>
      <c r="D37" s="89"/>
      <c r="E37" s="78"/>
      <c r="F37" s="79"/>
      <c r="G37" s="79"/>
      <c r="H37" s="79"/>
      <c r="I37" s="80"/>
      <c r="J37" s="52" t="s">
        <v>50</v>
      </c>
      <c r="K37" s="53"/>
      <c r="L37" s="53"/>
      <c r="M37" s="54"/>
      <c r="N37" s="10">
        <f>+N34+N35</f>
        <v>0</v>
      </c>
    </row>
    <row r="38" spans="1:14" ht="5.25" customHeight="1" x14ac:dyDescent="0.3">
      <c r="A38" s="11"/>
    </row>
    <row r="39" spans="1:14" ht="15" customHeight="1" x14ac:dyDescent="0.3">
      <c r="A39" s="81"/>
      <c r="B39" s="82"/>
      <c r="C39" s="82"/>
      <c r="D39" s="82"/>
      <c r="E39" s="82"/>
      <c r="F39" s="82"/>
      <c r="G39" s="82"/>
      <c r="H39" s="90"/>
      <c r="I39" s="12"/>
      <c r="J39" s="81"/>
      <c r="K39" s="82"/>
      <c r="L39" s="82"/>
      <c r="M39" s="82"/>
      <c r="N39" s="83"/>
    </row>
    <row r="40" spans="1:14" ht="15" customHeight="1" x14ac:dyDescent="0.3">
      <c r="A40" s="84"/>
      <c r="B40" s="85"/>
      <c r="C40" s="85"/>
      <c r="D40" s="85"/>
      <c r="E40" s="85"/>
      <c r="F40" s="85"/>
      <c r="G40" s="85"/>
      <c r="H40" s="91"/>
      <c r="I40" s="13"/>
      <c r="J40" s="84"/>
      <c r="K40" s="85"/>
      <c r="L40" s="85"/>
      <c r="M40" s="85"/>
      <c r="N40" s="86"/>
    </row>
    <row r="41" spans="1:14" ht="15" customHeight="1" x14ac:dyDescent="0.3">
      <c r="A41" s="84"/>
      <c r="B41" s="85"/>
      <c r="C41" s="85"/>
      <c r="D41" s="85"/>
      <c r="E41" s="85"/>
      <c r="F41" s="85"/>
      <c r="G41" s="85"/>
      <c r="H41" s="91"/>
      <c r="I41" s="13"/>
      <c r="J41" s="84"/>
      <c r="K41" s="85"/>
      <c r="L41" s="85"/>
      <c r="M41" s="85"/>
      <c r="N41" s="86"/>
    </row>
    <row r="42" spans="1:14" ht="14.25" customHeight="1" x14ac:dyDescent="0.3">
      <c r="A42" s="84"/>
      <c r="B42" s="85"/>
      <c r="C42" s="85"/>
      <c r="D42" s="85"/>
      <c r="E42" s="85"/>
      <c r="F42" s="85"/>
      <c r="G42" s="85"/>
      <c r="H42" s="91"/>
      <c r="I42" s="13"/>
      <c r="J42" s="84"/>
      <c r="K42" s="85"/>
      <c r="L42" s="85"/>
      <c r="M42" s="85"/>
      <c r="N42" s="86"/>
    </row>
    <row r="43" spans="1:14" ht="15" customHeight="1" thickBot="1" x14ac:dyDescent="0.35">
      <c r="A43" s="92" t="s">
        <v>51</v>
      </c>
      <c r="B43" s="93"/>
      <c r="C43" s="93"/>
      <c r="D43" s="93"/>
      <c r="E43" s="93"/>
      <c r="F43" s="93"/>
      <c r="G43" s="93"/>
      <c r="H43" s="94"/>
      <c r="I43" s="14"/>
      <c r="J43" s="71" t="s">
        <v>52</v>
      </c>
      <c r="K43" s="72"/>
      <c r="L43" s="72"/>
      <c r="M43" s="72"/>
      <c r="N43" s="73"/>
    </row>
    <row r="44" spans="1:14" ht="15.75" customHeight="1" x14ac:dyDescent="0.3"/>
  </sheetData>
  <sheetProtection algorithmName="SHA-512" hashValue="LSRGd/2Q4XtERqMGiCzbuiRv9LVwM4DhxIM9mqQLzuIEE2+OmbZeOrzVpnrl1uZVLwLOYCsQh22sXVE8EwwFEw==" saltValue="vvaRt2QDGCTk6kK2dvygkg==" spinCount="100000" sheet="1" formatRows="0"/>
  <mergeCells count="43">
    <mergeCell ref="B15:E15"/>
    <mergeCell ref="B16:E16"/>
    <mergeCell ref="B18:E18"/>
    <mergeCell ref="B19:E19"/>
    <mergeCell ref="B20:E20"/>
    <mergeCell ref="B17:E17"/>
    <mergeCell ref="B21:E21"/>
    <mergeCell ref="B22:E22"/>
    <mergeCell ref="B23:E23"/>
    <mergeCell ref="B24:E24"/>
    <mergeCell ref="B25:E25"/>
    <mergeCell ref="J43:N43"/>
    <mergeCell ref="B9:E9"/>
    <mergeCell ref="B11:E11"/>
    <mergeCell ref="E37:I37"/>
    <mergeCell ref="J39:N42"/>
    <mergeCell ref="A37:D37"/>
    <mergeCell ref="A39:H42"/>
    <mergeCell ref="A43:H43"/>
    <mergeCell ref="B12:E12"/>
    <mergeCell ref="B13:E13"/>
    <mergeCell ref="B14:E14"/>
    <mergeCell ref="A34:M34"/>
    <mergeCell ref="A35:M35"/>
    <mergeCell ref="B26:E26"/>
    <mergeCell ref="B27:E27"/>
    <mergeCell ref="B28:E28"/>
    <mergeCell ref="J37:M37"/>
    <mergeCell ref="A2:N3"/>
    <mergeCell ref="A10:N10"/>
    <mergeCell ref="A5:B5"/>
    <mergeCell ref="C5:J5"/>
    <mergeCell ref="A6:B6"/>
    <mergeCell ref="A7:B7"/>
    <mergeCell ref="C6:J6"/>
    <mergeCell ref="C7:J7"/>
    <mergeCell ref="M5:N5"/>
    <mergeCell ref="M6:N6"/>
    <mergeCell ref="M7:N7"/>
    <mergeCell ref="B31:E31"/>
    <mergeCell ref="B32:E32"/>
    <mergeCell ref="B29:E29"/>
    <mergeCell ref="B30:E30"/>
  </mergeCells>
  <dataValidations xWindow="1166" yWindow="597" count="1">
    <dataValidation type="decimal" allowBlank="1" showInputMessage="1" showErrorMessage="1" prompt="ALERTA - EN ESTA CELDA SOLO ES PERMITIDO DÍGITOS NUMÉRICOS" sqref="H11:J32" xr:uid="{00000000-0002-0000-0000-000000000000}">
      <formula1>0</formula1>
      <formula2>9999999.99</formula2>
    </dataValidation>
  </dataValidations>
  <printOptions horizontalCentered="1"/>
  <pageMargins left="0.2" right="0.2" top="0.1" bottom="0.1" header="0" footer="0"/>
  <pageSetup scale="75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51fd12389f10cf01421bbf77356a595e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7e4e630a7545834e7fdf0f0ef1949d96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F4455-11F5-48A6-9949-5A7B423CCF7C}">
  <ds:schemaRefs>
    <ds:schemaRef ds:uri="http://schemas.microsoft.com/office/2006/metadata/properties"/>
    <ds:schemaRef ds:uri="7ea51a3b-4a43-4b63-abf0-7b21760d7213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80c409a-236e-49ae-a39f-1adec90f221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372B8DC-8038-4418-AA85-25129E846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Cotizaciones ENJ</cp:lastModifiedBy>
  <cp:revision/>
  <dcterms:created xsi:type="dcterms:W3CDTF">2022-01-26T17:17:44Z</dcterms:created>
  <dcterms:modified xsi:type="dcterms:W3CDTF">2025-02-18T13:15:17Z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